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0" yWindow="-120" windowWidth="20730" windowHeight="11160" firstSheet="1" activeTab="6"/>
  </bookViews>
  <sheets>
    <sheet name="Baseline Information" sheetId="1" r:id="rId1"/>
    <sheet name="State Surveillance unit HR" sheetId="2" r:id="rId2"/>
    <sheet name="DSU - HR" sheetId="3" r:id="rId3"/>
    <sheet name="DPHL details" sheetId="10" r:id="rId4"/>
    <sheet name="State Referral Lab" sheetId="5" r:id="rId5"/>
    <sheet name="Training" sheetId="6" r:id="rId6"/>
    <sheet name="Financial Monitoring" sheetId="9" r:id="rId7"/>
  </sheets>
  <calcPr calcId="124519"/>
</workbook>
</file>

<file path=xl/calcChain.xml><?xml version="1.0" encoding="utf-8"?>
<calcChain xmlns="http://schemas.openxmlformats.org/spreadsheetml/2006/main">
  <c r="H21" i="6"/>
  <c r="C21"/>
  <c r="E67" i="9"/>
  <c r="D67"/>
  <c r="E61"/>
  <c r="D61"/>
  <c r="E53"/>
  <c r="D53"/>
  <c r="D52"/>
  <c r="D51"/>
  <c r="H49"/>
  <c r="E49"/>
  <c r="D49"/>
  <c r="E43"/>
  <c r="D43"/>
  <c r="E31"/>
  <c r="D31"/>
  <c r="E30"/>
  <c r="D30"/>
  <c r="H14"/>
  <c r="G14"/>
  <c r="F14"/>
  <c r="E14"/>
  <c r="D14"/>
  <c r="H13"/>
  <c r="H12"/>
  <c r="H11"/>
  <c r="H10"/>
  <c r="E10"/>
  <c r="D10"/>
</calcChain>
</file>

<file path=xl/sharedStrings.xml><?xml version="1.0" encoding="utf-8"?>
<sst xmlns="http://schemas.openxmlformats.org/spreadsheetml/2006/main" count="459" uniqueCount="251">
  <si>
    <t>Total No of Districts</t>
  </si>
  <si>
    <t>Total no. of districts where NHM unit established</t>
  </si>
  <si>
    <t>Total no. of districts where IDSP unit established</t>
  </si>
  <si>
    <t>Total no of Medical Colleges/Premier Medical Institutions in the state</t>
  </si>
  <si>
    <t>Total no of Medical Colleges/Premier Medical Institutions where IDSP unit established</t>
  </si>
  <si>
    <t>Total number of Reporting Units for "S"format</t>
  </si>
  <si>
    <t>Total number of Reporting Units for "P"format</t>
  </si>
  <si>
    <t>Total number of Reporting Units for "L"format</t>
  </si>
  <si>
    <t xml:space="preserve">Information as on : </t>
  </si>
  <si>
    <t>Total number of districts where IHIP rolled out</t>
  </si>
  <si>
    <t>Remuneration drawn(as on date of filling the information)</t>
  </si>
  <si>
    <t>Date of Last Increment</t>
  </si>
  <si>
    <t>Remarks</t>
  </si>
  <si>
    <t>IDSP HR - State</t>
  </si>
  <si>
    <t>Name of the Position</t>
  </si>
  <si>
    <t>Number of Positions filled under IDSP</t>
  </si>
  <si>
    <t>Name of the Employee</t>
  </si>
  <si>
    <t>2018-19</t>
  </si>
  <si>
    <t>2019-20</t>
  </si>
  <si>
    <t>2020-21</t>
  </si>
  <si>
    <t>IDSP HR - District</t>
  </si>
  <si>
    <t>District Epidemiologists/APM</t>
  </si>
  <si>
    <t>District Data Manager</t>
  </si>
  <si>
    <t>District Data Entry Operator</t>
  </si>
  <si>
    <t>State Epidemiologist</t>
  </si>
  <si>
    <t>State Microbiologist</t>
  </si>
  <si>
    <t>Veterinary consultant</t>
  </si>
  <si>
    <t>Consultant Entomologist</t>
  </si>
  <si>
    <t>Consultant Training</t>
  </si>
  <si>
    <t>Consultant Finance</t>
  </si>
  <si>
    <t>Data Manager</t>
  </si>
  <si>
    <t>Data Entry Operator</t>
  </si>
  <si>
    <t>Number of Positions approved under IDSP (Refer approvals in previous year RoP)</t>
  </si>
  <si>
    <t>s.No.</t>
  </si>
  <si>
    <t>Year of Approval</t>
  </si>
  <si>
    <t>Current Status                (Only Space Identified/ Equipment procurement complete/           Manpower recruitment complete/              Functional)</t>
  </si>
  <si>
    <t>Funds approved BY IDSP for infrastructure establishment</t>
  </si>
  <si>
    <t>Funds utilised</t>
  </si>
  <si>
    <t xml:space="preserve">Name of the DPHL </t>
  </si>
  <si>
    <t>Number of Microbiologist approved under IDSP (Approved/In-position)</t>
  </si>
  <si>
    <t>Number of Lab Technician approved under IDSP (Approved/In-position)</t>
  </si>
  <si>
    <t>Number of Lab Assistant approved under IDSP (Approved/In-position)</t>
  </si>
  <si>
    <t>Number of Lab attendant approved under IDSP (Approved/In-position)</t>
  </si>
  <si>
    <t>Name of the District/ Municipal Corporation</t>
  </si>
  <si>
    <t xml:space="preserve">Remarks </t>
  </si>
  <si>
    <t>Name of SRL</t>
  </si>
  <si>
    <t>Year of approval</t>
  </si>
  <si>
    <t>DEO(in Position/approved)</t>
  </si>
  <si>
    <t>Funds approved</t>
  </si>
  <si>
    <t>S. 
No.</t>
  </si>
  <si>
    <t>Total Trainings Conducted &amp; Expenditure incurred</t>
  </si>
  <si>
    <t>Quarter-1</t>
  </si>
  <si>
    <t>Quarter-2</t>
  </si>
  <si>
    <t>Quarter-3</t>
  </si>
  <si>
    <t>Quarter-4</t>
  </si>
  <si>
    <t>Staff/Type of training</t>
  </si>
  <si>
    <t>In Position</t>
  </si>
  <si>
    <t>Training Load</t>
  </si>
  <si>
    <t>Trainings conducted</t>
  </si>
  <si>
    <t>Medical Officers</t>
  </si>
  <si>
    <t>Medical College Doctors</t>
  </si>
  <si>
    <t>Hospital Pharmacists/Nurses</t>
  </si>
  <si>
    <t>Lab Technicians</t>
  </si>
  <si>
    <t>ASHA, AWW, MPW</t>
  </si>
  <si>
    <t>Block Health teams/  Training for Data Entry and Analysis for Block Health Team</t>
  </si>
  <si>
    <t>PRIs/Sensitization</t>
  </si>
  <si>
    <t>Data Entry Operator cum Accountant</t>
  </si>
  <si>
    <t>Any other (specify*)</t>
  </si>
  <si>
    <t>* Add rows for each additional type of training</t>
  </si>
  <si>
    <t>Grand Total</t>
  </si>
  <si>
    <t xml:space="preserve">Total Budget approved in current F.Y. For Training as per RoP 20 - 21: </t>
  </si>
  <si>
    <t>Trainings approved in RoP 20 - 21</t>
  </si>
  <si>
    <t>Training Plan for 2021 - 22</t>
  </si>
  <si>
    <t>Total</t>
  </si>
  <si>
    <t xml:space="preserve">IDSP Meetings </t>
  </si>
  <si>
    <t xml:space="preserve">MOBILITY: Travel Cost, POL, etc. during outbreak investigations and field visits for monitoring programme activities at SSU on need basis </t>
  </si>
  <si>
    <t xml:space="preserve">MOBILITY: Travel Cost, POL, etc. during outbreak investigations and field visits for monitoring programme activities at DSU on need basis </t>
  </si>
  <si>
    <t>Information, Communication and Technology under IDSP</t>
  </si>
  <si>
    <t>Office expenses on telephone, fax, Broadband Expenses &amp; Other Miscellaneous Expenditures</t>
  </si>
  <si>
    <t>Minor repairs and AMC of IT/office equipment supplied under IDSP</t>
  </si>
  <si>
    <t>Referral Network of laboratories (Govt. Medical College labs) Reimbursement based payment for laboratory tests (to be calculated for already approved labs in previous PIPs of States for corresponding next years)</t>
  </si>
  <si>
    <t xml:space="preserve">Expenses on account of consumables, operating expenses, office expenses, transport of samples, miscellaneous etc.    </t>
  </si>
  <si>
    <t>Integrated Disease Surveillance Programme</t>
  </si>
  <si>
    <t>Income &amp; Expenditure</t>
  </si>
  <si>
    <t>(AMOUNT IN Lacs)</t>
  </si>
  <si>
    <t>Activity code</t>
  </si>
  <si>
    <t>Receipts</t>
  </si>
  <si>
    <t>Annual Budget Allocation</t>
  </si>
  <si>
    <t>RECEIPTS</t>
  </si>
  <si>
    <t>Qtr. I</t>
  </si>
  <si>
    <t>QTR. II</t>
  </si>
  <si>
    <t>QTR. III</t>
  </si>
  <si>
    <t>QTR. IV</t>
  </si>
  <si>
    <t>CUMULATIVE</t>
  </si>
  <si>
    <t>Opening Balance</t>
  </si>
  <si>
    <t>GOI  Grants</t>
  </si>
  <si>
    <t xml:space="preserve">Interest </t>
  </si>
  <si>
    <t>Loan/Transfer</t>
  </si>
  <si>
    <t xml:space="preserve">Share of State Govt.                                  </t>
  </si>
  <si>
    <t>other Receipts</t>
  </si>
  <si>
    <t>Expenditure (Activity Wise)</t>
  </si>
  <si>
    <t>PAYMENTS</t>
  </si>
  <si>
    <t>REMUNERATION FOR CONTRACTUAL HR</t>
  </si>
  <si>
    <t xml:space="preserve">State Epidemiologist </t>
  </si>
  <si>
    <t xml:space="preserve">State Microbiologist </t>
  </si>
  <si>
    <t xml:space="preserve">State Veterinary Consultant </t>
  </si>
  <si>
    <t>State Consultant (Training)</t>
  </si>
  <si>
    <t xml:space="preserve">State Entomologist </t>
  </si>
  <si>
    <t>State Finance Consultant</t>
  </si>
  <si>
    <t xml:space="preserve">State Data Manager </t>
  </si>
  <si>
    <t>State Data Entry Operator</t>
  </si>
  <si>
    <t>District Epidemiologists</t>
  </si>
  <si>
    <t>District Data Managers</t>
  </si>
  <si>
    <t>District Data Entry Operators</t>
  </si>
  <si>
    <t>any other</t>
  </si>
  <si>
    <t>SUB-TOTAL</t>
  </si>
  <si>
    <t xml:space="preserve">Training </t>
  </si>
  <si>
    <t>LABORATORY SUPPORT</t>
  </si>
  <si>
    <t>District Public Health Laboratory Strengthening</t>
  </si>
  <si>
    <t xml:space="preserve">Non-recurring costs on account of equipment for district public health labs requiring strengthening. </t>
  </si>
  <si>
    <t>Equipment AMC COST</t>
  </si>
  <si>
    <t>Referral Network of laboratories 
(Govt. Medical College labs)</t>
  </si>
  <si>
    <t>Sub Total</t>
  </si>
  <si>
    <t>G.Total</t>
  </si>
  <si>
    <t>Financial Monitoring Report  - FY 2020 - 21</t>
  </si>
  <si>
    <r>
      <t xml:space="preserve">NAME OF THE </t>
    </r>
    <r>
      <rPr>
        <b/>
        <u/>
        <sz val="10"/>
        <rFont val="Calisto MT"/>
        <family val="1"/>
      </rPr>
      <t>STATE HEALTH SOCIETY:   IDSP</t>
    </r>
  </si>
  <si>
    <t>Reporting Year:-</t>
  </si>
  <si>
    <t>ROP 2020 - 21 Approval</t>
  </si>
  <si>
    <t xml:space="preserve">Recurring costs on account of Consumables, kits, communication, misc expenses etc at each  district public health lab (applicable only for functional labs having requisite manpower).  </t>
  </si>
  <si>
    <t>PM Activities</t>
  </si>
  <si>
    <t>Any other</t>
  </si>
  <si>
    <t xml:space="preserve">District Microbiologist at District labs </t>
  </si>
  <si>
    <t>Trainings planned as per RoP</t>
  </si>
  <si>
    <t>Name of Infectious Disease Hospital (IDH) enrolled as RU in IDSP</t>
  </si>
  <si>
    <t>Information on  Infectious Disease Hospital</t>
  </si>
  <si>
    <t xml:space="preserve">Total number of Infectious Disease Hospital in the State: </t>
  </si>
  <si>
    <t xml:space="preserve">S. No. </t>
  </si>
  <si>
    <t>Dr.Kartiga Vasudevan</t>
  </si>
  <si>
    <t>-</t>
  </si>
  <si>
    <t>NA</t>
  </si>
  <si>
    <t>joined on 16.07.2020</t>
  </si>
  <si>
    <t>Ms.Bhargavi Raj. B</t>
  </si>
  <si>
    <t>01.04.2018</t>
  </si>
  <si>
    <t>Sri.G.Jagan Mohan Babu</t>
  </si>
  <si>
    <t>Sri.G.Deepak</t>
  </si>
  <si>
    <t>Dr.G.Chaitanya</t>
  </si>
  <si>
    <t>joined on 13.04.2020</t>
  </si>
  <si>
    <t>Sri.M.Sathrughna Kumar</t>
  </si>
  <si>
    <t>Sri.Y.Ch.Sekhar</t>
  </si>
  <si>
    <t>Sri.D.Hari Krishna</t>
  </si>
  <si>
    <t>Srikakulam</t>
  </si>
  <si>
    <t>Sri.K.Nageswara Rao</t>
  </si>
  <si>
    <t>Sri.D.Jagan Mohan  Rao</t>
  </si>
  <si>
    <t>Vizianagaram</t>
  </si>
  <si>
    <t>Sri.K.Sampath Kumar</t>
  </si>
  <si>
    <t>Smt.K.Devi</t>
  </si>
  <si>
    <t>Sri.K.P.Naidu</t>
  </si>
  <si>
    <t>Smt.K.S.G.Nageswari</t>
  </si>
  <si>
    <t>Sri.P.Venkateswar Rao</t>
  </si>
  <si>
    <t>Visakhapattanam</t>
  </si>
  <si>
    <t>East Godavari</t>
  </si>
  <si>
    <t>Dr.B.Ravi Kumar</t>
  </si>
  <si>
    <t>01.04.2019</t>
  </si>
  <si>
    <t>Sri.B.Sathish</t>
  </si>
  <si>
    <t>Sri.N.Surya Chandra</t>
  </si>
  <si>
    <t>West Godavari</t>
  </si>
  <si>
    <t>Dr.P.Anusha</t>
  </si>
  <si>
    <t>Sri.K.Bhaskar</t>
  </si>
  <si>
    <t>Krishna</t>
  </si>
  <si>
    <t>VACANT</t>
  </si>
  <si>
    <t>Sri.M.Venkteswara rao</t>
  </si>
  <si>
    <t>Guntur</t>
  </si>
  <si>
    <t>N.Lakshmi Narayana</t>
  </si>
  <si>
    <t>K.usha rani</t>
  </si>
  <si>
    <t>Prakasam</t>
  </si>
  <si>
    <t>Dr.G.ravi</t>
  </si>
  <si>
    <t>Nellore</t>
  </si>
  <si>
    <t>Smt.K.Tejaswini</t>
  </si>
  <si>
    <t>Sri M.Suresh</t>
  </si>
  <si>
    <t>Chittoor</t>
  </si>
  <si>
    <t>Smt.L.Sreevani</t>
  </si>
  <si>
    <t>P.Bala Murali Krishna</t>
  </si>
  <si>
    <t>V.Giri Babu</t>
  </si>
  <si>
    <t>Kadapa</t>
  </si>
  <si>
    <t>Ms.Khaja Mohiddun</t>
  </si>
  <si>
    <t>Smt.M.Subhasini</t>
  </si>
  <si>
    <t>Anantapurm</t>
  </si>
  <si>
    <t>Sri.C.Balaramudu</t>
  </si>
  <si>
    <t>Sri.G.Venu Gopal Yadav</t>
  </si>
  <si>
    <t>Sri.A.V.Subba Rao</t>
  </si>
  <si>
    <t>Kurnool</t>
  </si>
  <si>
    <t>Sri.TVM Gandhi</t>
  </si>
  <si>
    <t>Smt.D.Anitha</t>
  </si>
  <si>
    <t>1/1</t>
  </si>
  <si>
    <t>0/1</t>
  </si>
  <si>
    <t>No</t>
  </si>
  <si>
    <t>RIMS Srikakulam</t>
  </si>
  <si>
    <t>2010-11</t>
  </si>
  <si>
    <t>0/0</t>
  </si>
  <si>
    <t>AMC Visakhapatanam</t>
  </si>
  <si>
    <t>KMC Kurnool</t>
  </si>
  <si>
    <t>SVMC Tirupathi</t>
  </si>
  <si>
    <t>GMC Guntur</t>
  </si>
  <si>
    <t>Yes</t>
  </si>
  <si>
    <t>Joined on 11.04.2020</t>
  </si>
  <si>
    <t xml:space="preserve"> Joined on 11.04.2020</t>
  </si>
  <si>
    <t xml:space="preserve"> Joined on 16.04.2020</t>
  </si>
  <si>
    <t xml:space="preserve"> Joined on 28.11.2019</t>
  </si>
  <si>
    <t xml:space="preserve"> Joined on 15.04.2019</t>
  </si>
  <si>
    <t xml:space="preserve"> Joined on 26.04.2020</t>
  </si>
  <si>
    <t xml:space="preserve"> Joined on 23.04.2020</t>
  </si>
  <si>
    <t xml:space="preserve"> Joined on 13.04.2020</t>
  </si>
  <si>
    <t xml:space="preserve"> Joined 18.04.2020</t>
  </si>
  <si>
    <t xml:space="preserve"> Joined on 24.03.2020</t>
  </si>
  <si>
    <t>Joined on 24.04.2020</t>
  </si>
  <si>
    <t>Fever Hospital, Guntur</t>
  </si>
  <si>
    <t>RIMS Ongole,
Prakasam</t>
  </si>
  <si>
    <t>Functional</t>
  </si>
  <si>
    <t>1 (1)</t>
  </si>
  <si>
    <t>2 (1)</t>
  </si>
  <si>
    <t>DH Vizianagaram,
Vizianagaram</t>
  </si>
  <si>
    <t>1 (0)</t>
  </si>
  <si>
    <t>DH ACSR Nellore,
Nellore</t>
  </si>
  <si>
    <t>2 (2)</t>
  </si>
  <si>
    <t>DH Eluru,
West Godavari</t>
  </si>
  <si>
    <t>DH Machlipatnam
Krishna</t>
  </si>
  <si>
    <t>Inprocess</t>
  </si>
  <si>
    <t>NIL</t>
  </si>
  <si>
    <t xml:space="preserve">DH Rajahmundry
East godavari </t>
  </si>
  <si>
    <t>DH Hindupur
Ananthapur</t>
  </si>
  <si>
    <t>Health Supervisors</t>
  </si>
  <si>
    <t>Pharmacists/ Staff Nurses</t>
  </si>
  <si>
    <t>MPHA (M/F)</t>
  </si>
  <si>
    <t>Urban facility stafff</t>
  </si>
  <si>
    <t>DEOs at PHC and others</t>
  </si>
  <si>
    <t>Trainings conducted*</t>
  </si>
  <si>
    <t>Sri.B.Yeswanth</t>
  </si>
  <si>
    <t>Dr V.Varaprasad</t>
  </si>
  <si>
    <t>Ch.Prabhakar Reddy</t>
  </si>
  <si>
    <t>M.Vijaya Lakshmi</t>
  </si>
  <si>
    <t>Sri.K.Reddaiah</t>
  </si>
  <si>
    <t>Private Institutions</t>
  </si>
  <si>
    <t>All the Trainings are conducted through Virtual mode in view of COVID pandemic. The number of staff attended the Training are compiled and reported. Hence No expenditure is incurred.</t>
  </si>
  <si>
    <t>Smt.N. Vani</t>
  </si>
  <si>
    <t>Joined on 12.07.2019</t>
  </si>
  <si>
    <t>Sayyed Zaheer Bhasha Qadri</t>
  </si>
  <si>
    <t>Newly approved Labs in ROP 20-21</t>
  </si>
  <si>
    <t>14 Lakhs</t>
  </si>
  <si>
    <t>19 lakhs</t>
  </si>
  <si>
    <t>12 lakhs</t>
  </si>
  <si>
    <t>Rs. 42 lakhs Budget released to  APHMIDC towards Equipment Procurement, and  as per CSU guidelines Man power recruitment  will be compledted afer establshment of lab with fully euipment .                                                     Rs.3 laksh  released to  each District for  towards cost of kits, consumbles and others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</si>
</sst>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64" formatCode="[$-409]mmm\-yy;@"/>
    <numFmt numFmtId="165" formatCode="_(* #,##0.00_);_(* \(#,##0.00\);_(* &quot;-&quot;??_);_(@_)"/>
    <numFmt numFmtId="166" formatCode="0.0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b/>
      <sz val="10"/>
      <color rgb="FF000000"/>
      <name val="Calibri"/>
      <family val="2"/>
    </font>
    <font>
      <sz val="11"/>
      <color theme="1"/>
      <name val="Calibri"/>
      <family val="2"/>
    </font>
    <font>
      <b/>
      <sz val="16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color theme="1"/>
      <name val="Arial"/>
      <family val="2"/>
    </font>
    <font>
      <sz val="12"/>
      <color theme="1"/>
      <name val="Calibri"/>
      <family val="2"/>
      <scheme val="minor"/>
    </font>
    <font>
      <sz val="10"/>
      <name val="Arial"/>
      <family val="2"/>
    </font>
    <font>
      <b/>
      <sz val="14"/>
      <name val="Calisto MT"/>
      <family val="1"/>
    </font>
    <font>
      <b/>
      <u/>
      <sz val="12"/>
      <name val="Calisto MT"/>
      <family val="1"/>
    </font>
    <font>
      <b/>
      <sz val="10"/>
      <name val="Calisto MT"/>
      <family val="1"/>
    </font>
    <font>
      <b/>
      <u/>
      <sz val="10"/>
      <name val="Calisto MT"/>
      <family val="1"/>
    </font>
    <font>
      <sz val="10"/>
      <name val="Calisto MT"/>
      <family val="1"/>
    </font>
    <font>
      <b/>
      <sz val="10"/>
      <color indexed="8"/>
      <name val="Calibri"/>
      <family val="2"/>
    </font>
    <font>
      <b/>
      <sz val="10"/>
      <color indexed="8"/>
      <name val="Calisto MT"/>
      <family val="1"/>
    </font>
    <font>
      <b/>
      <sz val="8"/>
      <name val="Calisto MT"/>
      <family val="1"/>
    </font>
    <font>
      <sz val="10"/>
      <color indexed="8"/>
      <name val="Calibri"/>
      <family val="2"/>
    </font>
    <font>
      <sz val="10"/>
      <color indexed="8"/>
      <name val="Calisto MT"/>
      <family val="1"/>
    </font>
    <font>
      <sz val="10.5"/>
      <name val="Calisto MT"/>
      <family val="1"/>
    </font>
    <font>
      <b/>
      <sz val="10.5"/>
      <name val="Calisto MT"/>
      <family val="1"/>
    </font>
    <font>
      <sz val="11"/>
      <color indexed="8"/>
      <name val="Calisto MT"/>
      <family val="1"/>
    </font>
    <font>
      <sz val="10"/>
      <name val="Calibri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color indexed="8"/>
      <name val="Calibri"/>
      <family val="2"/>
    </font>
    <font>
      <b/>
      <sz val="12"/>
      <color indexed="8"/>
      <name val="Calisto MT"/>
      <family val="1"/>
    </font>
    <font>
      <sz val="12"/>
      <color indexed="8"/>
      <name val="Calisto MT"/>
      <family val="1"/>
    </font>
    <font>
      <sz val="12"/>
      <name val="Calisto MT"/>
      <family val="1"/>
    </font>
    <font>
      <b/>
      <sz val="12"/>
      <name val="Calisto MT"/>
      <family val="1"/>
    </font>
    <font>
      <sz val="11"/>
      <color theme="1"/>
      <name val="Calisto MT"/>
      <family val="1"/>
    </font>
    <font>
      <b/>
      <sz val="11"/>
      <color theme="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D7E4BC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33">
    <xf numFmtId="0" fontId="0" fillId="0" borderId="0" xfId="0"/>
    <xf numFmtId="0" fontId="0" fillId="0" borderId="1" xfId="0" applyBorder="1" applyAlignment="1">
      <alignment horizontal="center"/>
    </xf>
    <xf numFmtId="0" fontId="5" fillId="4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/>
    </xf>
    <xf numFmtId="0" fontId="0" fillId="0" borderId="0" xfId="0" applyAlignment="1">
      <alignment vertical="top"/>
    </xf>
    <xf numFmtId="0" fontId="6" fillId="5" borderId="1" xfId="0" applyFont="1" applyFill="1" applyBorder="1" applyAlignment="1">
      <alignment horizontal="left" wrapText="1"/>
    </xf>
    <xf numFmtId="0" fontId="0" fillId="0" borderId="0" xfId="0" applyAlignment="1"/>
    <xf numFmtId="0" fontId="7" fillId="6" borderId="1" xfId="0" applyFont="1" applyFill="1" applyBorder="1" applyAlignment="1">
      <alignment horizontal="left" wrapText="1"/>
    </xf>
    <xf numFmtId="0" fontId="6" fillId="6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9" fillId="7" borderId="2" xfId="0" applyFont="1" applyFill="1" applyBorder="1" applyAlignment="1"/>
    <xf numFmtId="0" fontId="9" fillId="7" borderId="3" xfId="0" applyFont="1" applyFill="1" applyBorder="1" applyAlignment="1"/>
    <xf numFmtId="0" fontId="9" fillId="7" borderId="4" xfId="0" applyFont="1" applyFill="1" applyBorder="1" applyAlignment="1"/>
    <xf numFmtId="0" fontId="0" fillId="3" borderId="1" xfId="0" applyFill="1" applyBorder="1" applyAlignment="1">
      <alignment vertical="center"/>
    </xf>
    <xf numFmtId="0" fontId="10" fillId="4" borderId="1" xfId="0" applyFont="1" applyFill="1" applyBorder="1" applyAlignment="1">
      <alignment horizontal="left" vertical="center" wrapText="1"/>
    </xf>
    <xf numFmtId="0" fontId="0" fillId="3" borderId="1" xfId="0" applyFill="1" applyBorder="1"/>
    <xf numFmtId="0" fontId="14" fillId="0" borderId="0" xfId="0" applyFont="1"/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top" wrapText="1"/>
    </xf>
    <xf numFmtId="0" fontId="14" fillId="0" borderId="0" xfId="0" applyFont="1" applyAlignment="1">
      <alignment vertical="top"/>
    </xf>
    <xf numFmtId="0" fontId="11" fillId="0" borderId="1" xfId="0" applyFont="1" applyBorder="1" applyAlignment="1">
      <alignment vertical="top" wrapText="1"/>
    </xf>
    <xf numFmtId="0" fontId="0" fillId="0" borderId="1" xfId="0" applyBorder="1" applyAlignment="1">
      <alignment vertical="top"/>
    </xf>
    <xf numFmtId="166" fontId="25" fillId="0" borderId="1" xfId="0" applyNumberFormat="1" applyFont="1" applyFill="1" applyBorder="1" applyAlignment="1" applyProtection="1">
      <alignment horizontal="left" vertical="top" wrapText="1"/>
      <protection locked="0"/>
    </xf>
    <xf numFmtId="166" fontId="20" fillId="0" borderId="1" xfId="0" applyNumberFormat="1" applyFont="1" applyFill="1" applyBorder="1" applyAlignment="1" applyProtection="1">
      <alignment horizontal="left" vertical="top" wrapText="1"/>
      <protection locked="0"/>
    </xf>
    <xf numFmtId="166" fontId="18" fillId="0" borderId="1" xfId="0" applyNumberFormat="1" applyFont="1" applyFill="1" applyBorder="1" applyAlignment="1" applyProtection="1">
      <alignment horizontal="left" vertical="top" wrapText="1"/>
      <protection locked="0"/>
    </xf>
    <xf numFmtId="166" fontId="24" fillId="8" borderId="2" xfId="0" applyNumberFormat="1" applyFont="1" applyFill="1" applyBorder="1" applyAlignment="1" applyProtection="1">
      <alignment horizontal="left" vertical="top" wrapText="1"/>
      <protection locked="0"/>
    </xf>
    <xf numFmtId="166" fontId="22" fillId="0" borderId="1" xfId="0" applyNumberFormat="1" applyFont="1" applyFill="1" applyBorder="1" applyAlignment="1" applyProtection="1">
      <alignment horizontal="left" vertical="top" wrapText="1"/>
      <protection locked="0"/>
    </xf>
    <xf numFmtId="0" fontId="29" fillId="8" borderId="2" xfId="0" applyFont="1" applyFill="1" applyBorder="1" applyAlignment="1">
      <alignment horizontal="left" vertical="top" wrapText="1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left" vertical="top" wrapText="1"/>
    </xf>
    <xf numFmtId="0" fontId="0" fillId="0" borderId="0" xfId="0" applyAlignment="1">
      <alignment horizontal="center" vertical="top"/>
    </xf>
    <xf numFmtId="0" fontId="18" fillId="0" borderId="0" xfId="0" applyFont="1" applyFill="1" applyAlignment="1">
      <alignment vertical="top"/>
    </xf>
    <xf numFmtId="0" fontId="18" fillId="0" borderId="0" xfId="0" applyFont="1" applyFill="1" applyAlignment="1">
      <alignment horizontal="right" vertical="top"/>
    </xf>
    <xf numFmtId="0" fontId="20" fillId="0" borderId="0" xfId="0" applyFont="1" applyFill="1" applyAlignment="1">
      <alignment vertical="top"/>
    </xf>
    <xf numFmtId="0" fontId="18" fillId="0" borderId="0" xfId="0" applyFont="1" applyFill="1" applyAlignment="1">
      <alignment horizontal="left" vertical="top"/>
    </xf>
    <xf numFmtId="164" fontId="22" fillId="0" borderId="1" xfId="0" applyNumberFormat="1" applyFont="1" applyBorder="1" applyAlignment="1">
      <alignment horizontal="center" vertical="top"/>
    </xf>
    <xf numFmtId="0" fontId="23" fillId="0" borderId="1" xfId="0" applyFont="1" applyFill="1" applyBorder="1" applyAlignment="1">
      <alignment horizontal="center" vertical="top" wrapText="1"/>
    </xf>
    <xf numFmtId="0" fontId="24" fillId="0" borderId="9" xfId="0" applyFont="1" applyBorder="1" applyAlignment="1">
      <alignment horizontal="center" vertical="top" wrapText="1"/>
    </xf>
    <xf numFmtId="0" fontId="18" fillId="0" borderId="9" xfId="0" applyFont="1" applyFill="1" applyBorder="1" applyAlignment="1">
      <alignment horizontal="left" vertical="top" wrapText="1"/>
    </xf>
    <xf numFmtId="165" fontId="25" fillId="0" borderId="1" xfId="0" applyNumberFormat="1" applyFont="1" applyBorder="1" applyAlignment="1">
      <alignment horizontal="right" vertical="top" wrapText="1"/>
    </xf>
    <xf numFmtId="165" fontId="25" fillId="2" borderId="1" xfId="0" applyNumberFormat="1" applyFont="1" applyFill="1" applyBorder="1" applyAlignment="1">
      <alignment vertical="top"/>
    </xf>
    <xf numFmtId="165" fontId="20" fillId="2" borderId="1" xfId="0" applyNumberFormat="1" applyFont="1" applyFill="1" applyBorder="1" applyAlignment="1">
      <alignment horizontal="right" vertical="top" wrapText="1"/>
    </xf>
    <xf numFmtId="0" fontId="24" fillId="0" borderId="2" xfId="0" applyFont="1" applyBorder="1" applyAlignment="1">
      <alignment horizontal="center" vertical="top"/>
    </xf>
    <xf numFmtId="0" fontId="26" fillId="0" borderId="2" xfId="0" applyFont="1" applyFill="1" applyBorder="1" applyAlignment="1">
      <alignment horizontal="left" vertical="top" wrapText="1"/>
    </xf>
    <xf numFmtId="165" fontId="25" fillId="0" borderId="1" xfId="0" applyNumberFormat="1" applyFont="1" applyBorder="1" applyAlignment="1">
      <alignment vertical="top"/>
    </xf>
    <xf numFmtId="0" fontId="21" fillId="0" borderId="2" xfId="0" applyFont="1" applyBorder="1" applyAlignment="1">
      <alignment vertical="top"/>
    </xf>
    <xf numFmtId="0" fontId="22" fillId="0" borderId="1" xfId="0" applyFont="1" applyBorder="1" applyAlignment="1">
      <alignment horizontal="center" vertical="top"/>
    </xf>
    <xf numFmtId="165" fontId="22" fillId="0" borderId="1" xfId="0" applyNumberFormat="1" applyFont="1" applyBorder="1" applyAlignment="1">
      <alignment vertical="top"/>
    </xf>
    <xf numFmtId="165" fontId="22" fillId="0" borderId="1" xfId="0" applyNumberFormat="1" applyFont="1" applyBorder="1" applyAlignment="1">
      <alignment horizontal="center" vertical="top"/>
    </xf>
    <xf numFmtId="165" fontId="23" fillId="0" borderId="1" xfId="0" applyNumberFormat="1" applyFont="1" applyFill="1" applyBorder="1" applyAlignment="1">
      <alignment horizontal="center" vertical="top" wrapText="1"/>
    </xf>
    <xf numFmtId="0" fontId="22" fillId="0" borderId="1" xfId="0" applyFont="1" applyBorder="1" applyAlignment="1">
      <alignment vertical="top"/>
    </xf>
    <xf numFmtId="165" fontId="22" fillId="0" borderId="1" xfId="0" applyNumberFormat="1" applyFont="1" applyBorder="1" applyAlignment="1">
      <alignment horizontal="center" vertical="top" wrapText="1"/>
    </xf>
    <xf numFmtId="165" fontId="28" fillId="0" borderId="1" xfId="0" applyNumberFormat="1" applyFont="1" applyBorder="1" applyAlignment="1">
      <alignment vertical="top"/>
    </xf>
    <xf numFmtId="0" fontId="24" fillId="0" borderId="2" xfId="0" applyFont="1" applyBorder="1" applyAlignment="1">
      <alignment vertical="top"/>
    </xf>
    <xf numFmtId="0" fontId="30" fillId="0" borderId="0" xfId="0" applyFont="1" applyAlignment="1">
      <alignment vertical="top"/>
    </xf>
    <xf numFmtId="0" fontId="31" fillId="0" borderId="0" xfId="0" applyFont="1" applyAlignment="1">
      <alignment horizontal="center" vertical="top"/>
    </xf>
    <xf numFmtId="0" fontId="24" fillId="0" borderId="1" xfId="0" applyFont="1" applyBorder="1" applyAlignment="1">
      <alignment vertical="top"/>
    </xf>
    <xf numFmtId="0" fontId="0" fillId="2" borderId="1" xfId="0" applyFont="1" applyFill="1" applyBorder="1" applyAlignment="1">
      <alignment vertical="top" wrapText="1"/>
    </xf>
    <xf numFmtId="0" fontId="24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166" fontId="24" fillId="8" borderId="1" xfId="0" applyNumberFormat="1" applyFont="1" applyFill="1" applyBorder="1" applyAlignment="1" applyProtection="1">
      <alignment horizontal="left" vertical="top" wrapText="1"/>
      <protection locked="0"/>
    </xf>
    <xf numFmtId="166" fontId="18" fillId="9" borderId="1" xfId="0" applyNumberFormat="1" applyFont="1" applyFill="1" applyBorder="1" applyAlignment="1" applyProtection="1">
      <alignment horizontal="left" vertical="top" wrapText="1"/>
      <protection locked="0"/>
    </xf>
    <xf numFmtId="165" fontId="22" fillId="9" borderId="1" xfId="0" applyNumberFormat="1" applyFont="1" applyFill="1" applyBorder="1" applyAlignment="1">
      <alignment vertical="top"/>
    </xf>
    <xf numFmtId="166" fontId="18" fillId="9" borderId="1" xfId="0" applyNumberFormat="1" applyFont="1" applyFill="1" applyBorder="1" applyAlignment="1" applyProtection="1">
      <alignment horizontal="center" vertical="top" wrapText="1"/>
      <protection locked="0"/>
    </xf>
    <xf numFmtId="165" fontId="25" fillId="9" borderId="1" xfId="0" applyNumberFormat="1" applyFont="1" applyFill="1" applyBorder="1" applyAlignment="1">
      <alignment vertical="top"/>
    </xf>
    <xf numFmtId="3" fontId="0" fillId="0" borderId="1" xfId="0" applyNumberFormat="1" applyBorder="1" applyAlignment="1">
      <alignment vertical="top"/>
    </xf>
    <xf numFmtId="165" fontId="0" fillId="0" borderId="1" xfId="0" applyNumberFormat="1" applyBorder="1" applyAlignment="1">
      <alignment vertical="top"/>
    </xf>
    <xf numFmtId="0" fontId="30" fillId="0" borderId="1" xfId="0" applyFont="1" applyBorder="1" applyAlignment="1">
      <alignment vertical="top"/>
    </xf>
    <xf numFmtId="0" fontId="32" fillId="0" borderId="1" xfId="0" applyFont="1" applyBorder="1" applyAlignment="1">
      <alignment vertical="top"/>
    </xf>
    <xf numFmtId="0" fontId="22" fillId="9" borderId="1" xfId="0" applyFont="1" applyFill="1" applyBorder="1" applyAlignment="1">
      <alignment horizontal="center" vertical="top"/>
    </xf>
    <xf numFmtId="0" fontId="0" fillId="9" borderId="1" xfId="0" applyFill="1" applyBorder="1" applyAlignment="1">
      <alignment vertical="top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33" fillId="0" borderId="1" xfId="0" applyFont="1" applyBorder="1" applyAlignment="1">
      <alignment horizontal="right" vertical="center"/>
    </xf>
    <xf numFmtId="0" fontId="34" fillId="0" borderId="1" xfId="0" applyFont="1" applyBorder="1" applyAlignment="1">
      <alignment horizontal="right" vertical="center"/>
    </xf>
    <xf numFmtId="0" fontId="35" fillId="0" borderId="1" xfId="0" applyFont="1" applyBorder="1" applyAlignment="1">
      <alignment horizontal="right" vertical="center" wrapText="1"/>
    </xf>
    <xf numFmtId="0" fontId="36" fillId="0" borderId="1" xfId="0" applyFont="1" applyBorder="1" applyAlignment="1">
      <alignment horizontal="right" vertical="center" wrapText="1"/>
    </xf>
    <xf numFmtId="3" fontId="25" fillId="0" borderId="1" xfId="0" applyNumberFormat="1" applyFont="1" applyBorder="1" applyAlignment="1">
      <alignment vertical="top"/>
    </xf>
    <xf numFmtId="3" fontId="37" fillId="0" borderId="1" xfId="0" applyNumberFormat="1" applyFont="1" applyBorder="1" applyAlignment="1">
      <alignment vertical="top"/>
    </xf>
    <xf numFmtId="3" fontId="25" fillId="0" borderId="1" xfId="0" applyNumberFormat="1" applyFont="1" applyBorder="1" applyAlignment="1">
      <alignment vertical="top" wrapText="1"/>
    </xf>
    <xf numFmtId="3" fontId="0" fillId="9" borderId="1" xfId="0" applyNumberFormat="1" applyFill="1" applyBorder="1" applyAlignment="1">
      <alignment vertical="top"/>
    </xf>
    <xf numFmtId="43" fontId="0" fillId="9" borderId="1" xfId="0" applyNumberFormat="1" applyFill="1" applyBorder="1" applyAlignment="1">
      <alignment vertical="top"/>
    </xf>
    <xf numFmtId="0" fontId="37" fillId="0" borderId="0" xfId="0" applyFont="1" applyAlignment="1">
      <alignment vertical="top"/>
    </xf>
    <xf numFmtId="0" fontId="0" fillId="10" borderId="1" xfId="0" applyFill="1" applyBorder="1"/>
    <xf numFmtId="0" fontId="0" fillId="0" borderId="1" xfId="0" applyFill="1" applyBorder="1" applyAlignment="1">
      <alignment horizontal="center"/>
    </xf>
    <xf numFmtId="0" fontId="0" fillId="0" borderId="1" xfId="0" quotePrefix="1" applyBorder="1" applyAlignment="1">
      <alignment horizontal="center"/>
    </xf>
    <xf numFmtId="0" fontId="3" fillId="4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 vertical="top" wrapText="1"/>
    </xf>
    <xf numFmtId="0" fontId="12" fillId="2" borderId="1" xfId="0" applyFont="1" applyFill="1" applyBorder="1" applyAlignment="1">
      <alignment vertical="top" wrapText="1"/>
    </xf>
    <xf numFmtId="0" fontId="13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vertical="top" wrapText="1"/>
    </xf>
    <xf numFmtId="0" fontId="0" fillId="0" borderId="1" xfId="0" applyBorder="1" applyAlignment="1">
      <alignment wrapText="1"/>
    </xf>
    <xf numFmtId="1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top" wrapText="1"/>
    </xf>
    <xf numFmtId="0" fontId="0" fillId="0" borderId="1" xfId="0" applyFill="1" applyBorder="1"/>
    <xf numFmtId="0" fontId="0" fillId="0" borderId="1" xfId="0" applyBorder="1" applyAlignment="1">
      <alignment horizontal="center"/>
    </xf>
    <xf numFmtId="0" fontId="5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  <xf numFmtId="0" fontId="9" fillId="7" borderId="5" xfId="0" applyFont="1" applyFill="1" applyBorder="1" applyAlignment="1">
      <alignment horizontal="center"/>
    </xf>
    <xf numFmtId="0" fontId="9" fillId="7" borderId="6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2" fillId="0" borderId="5" xfId="0" applyFont="1" applyBorder="1" applyAlignment="1">
      <alignment horizontal="center"/>
    </xf>
    <xf numFmtId="0" fontId="10" fillId="4" borderId="2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10" fillId="4" borderId="7" xfId="0" applyFont="1" applyFill="1" applyBorder="1" applyAlignment="1">
      <alignment horizontal="center" vertical="top" wrapText="1"/>
    </xf>
    <xf numFmtId="0" fontId="10" fillId="4" borderId="8" xfId="0" applyFont="1" applyFill="1" applyBorder="1" applyAlignment="1">
      <alignment horizontal="center" vertical="top" wrapText="1"/>
    </xf>
    <xf numFmtId="0" fontId="4" fillId="0" borderId="5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center"/>
    </xf>
    <xf numFmtId="0" fontId="38" fillId="2" borderId="11" xfId="0" applyFont="1" applyFill="1" applyBorder="1" applyAlignment="1">
      <alignment horizontal="left" vertical="top" wrapText="1"/>
    </xf>
    <xf numFmtId="0" fontId="38" fillId="2" borderId="5" xfId="0" applyFont="1" applyFill="1" applyBorder="1" applyAlignment="1">
      <alignment horizontal="left" vertical="top" wrapText="1"/>
    </xf>
    <xf numFmtId="0" fontId="21" fillId="0" borderId="7" xfId="0" applyFont="1" applyBorder="1" applyAlignment="1">
      <alignment horizontal="center" vertical="top" wrapText="1"/>
    </xf>
    <xf numFmtId="0" fontId="21" fillId="0" borderId="8" xfId="0" applyFont="1" applyBorder="1" applyAlignment="1">
      <alignment horizontal="center" vertical="top" wrapText="1"/>
    </xf>
    <xf numFmtId="0" fontId="22" fillId="0" borderId="7" xfId="0" applyFont="1" applyBorder="1" applyAlignment="1">
      <alignment horizontal="center" vertical="top" wrapText="1"/>
    </xf>
    <xf numFmtId="0" fontId="22" fillId="0" borderId="8" xfId="0" applyFont="1" applyBorder="1" applyAlignment="1">
      <alignment horizontal="center" vertical="top" wrapText="1"/>
    </xf>
    <xf numFmtId="2" fontId="22" fillId="0" borderId="1" xfId="0" applyNumberFormat="1" applyFont="1" applyBorder="1" applyAlignment="1">
      <alignment horizontal="center" vertical="top" wrapText="1"/>
    </xf>
    <xf numFmtId="165" fontId="27" fillId="0" borderId="1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center" vertical="top"/>
    </xf>
    <xf numFmtId="0" fontId="17" fillId="0" borderId="0" xfId="0" applyFont="1" applyFill="1" applyAlignment="1">
      <alignment horizontal="center" vertical="top"/>
    </xf>
    <xf numFmtId="0" fontId="18" fillId="0" borderId="0" xfId="0" applyFont="1" applyFill="1" applyAlignment="1">
      <alignment horizontal="center" vertical="top"/>
    </xf>
    <xf numFmtId="0" fontId="18" fillId="0" borderId="7" xfId="0" applyFont="1" applyFill="1" applyBorder="1" applyAlignment="1">
      <alignment horizontal="center" vertical="top" wrapText="1"/>
    </xf>
    <xf numFmtId="0" fontId="18" fillId="0" borderId="8" xfId="0" applyFont="1" applyFill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top" wrapText="1"/>
    </xf>
  </cellXfs>
  <cellStyles count="3">
    <cellStyle name="Normal" xfId="0" builtinId="0"/>
    <cellStyle name="Normal 3 2" xfId="1"/>
    <cellStyle name="Normal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"/>
  <sheetViews>
    <sheetView workbookViewId="0">
      <selection activeCell="A5" sqref="A5"/>
    </sheetView>
  </sheetViews>
  <sheetFormatPr defaultRowHeight="15"/>
  <cols>
    <col min="1" max="1" width="41.28515625" style="6" customWidth="1"/>
    <col min="2" max="16384" width="9.140625" style="6"/>
  </cols>
  <sheetData>
    <row r="1" spans="1:4" ht="28.5" customHeight="1">
      <c r="A1" s="5" t="s">
        <v>8</v>
      </c>
      <c r="B1" s="8">
        <v>2018</v>
      </c>
      <c r="C1" s="8">
        <v>2019</v>
      </c>
      <c r="D1" s="8">
        <v>2020</v>
      </c>
    </row>
    <row r="2" spans="1:4" ht="28.5" customHeight="1">
      <c r="A2" s="7" t="s">
        <v>0</v>
      </c>
      <c r="B2" s="3">
        <v>13</v>
      </c>
      <c r="C2" s="3">
        <v>13</v>
      </c>
      <c r="D2" s="3">
        <v>13</v>
      </c>
    </row>
    <row r="3" spans="1:4" ht="28.5" customHeight="1">
      <c r="A3" s="7" t="s">
        <v>1</v>
      </c>
      <c r="B3" s="3">
        <v>13</v>
      </c>
      <c r="C3" s="3">
        <v>13</v>
      </c>
      <c r="D3" s="3">
        <v>13</v>
      </c>
    </row>
    <row r="4" spans="1:4" ht="28.5" customHeight="1">
      <c r="A4" s="7" t="s">
        <v>2</v>
      </c>
      <c r="B4" s="3">
        <v>13</v>
      </c>
      <c r="C4" s="3">
        <v>13</v>
      </c>
      <c r="D4" s="3">
        <v>13</v>
      </c>
    </row>
    <row r="5" spans="1:4" ht="28.5" customHeight="1">
      <c r="A5" s="7" t="s">
        <v>3</v>
      </c>
      <c r="B5" s="3">
        <v>11</v>
      </c>
      <c r="C5" s="3">
        <v>11</v>
      </c>
      <c r="D5" s="3">
        <v>11</v>
      </c>
    </row>
    <row r="6" spans="1:4" ht="28.5" customHeight="1">
      <c r="A6" s="7" t="s">
        <v>4</v>
      </c>
      <c r="B6" s="3">
        <v>8</v>
      </c>
      <c r="C6" s="3">
        <v>8</v>
      </c>
      <c r="D6" s="3">
        <v>8</v>
      </c>
    </row>
    <row r="7" spans="1:4" ht="28.5" customHeight="1">
      <c r="A7" s="7" t="s">
        <v>5</v>
      </c>
      <c r="B7" s="3">
        <v>7518</v>
      </c>
      <c r="C7" s="3">
        <v>7493</v>
      </c>
      <c r="D7" s="3">
        <v>7493</v>
      </c>
    </row>
    <row r="8" spans="1:4" ht="28.5" customHeight="1">
      <c r="A8" s="7" t="s">
        <v>6</v>
      </c>
      <c r="B8" s="3">
        <v>1482</v>
      </c>
      <c r="C8" s="3">
        <v>1499</v>
      </c>
      <c r="D8" s="3">
        <v>1499</v>
      </c>
    </row>
    <row r="9" spans="1:4" ht="28.5" customHeight="1">
      <c r="A9" s="7" t="s">
        <v>7</v>
      </c>
      <c r="B9" s="3">
        <v>1339</v>
      </c>
      <c r="C9" s="3">
        <v>1347</v>
      </c>
      <c r="D9" s="3">
        <v>1347</v>
      </c>
    </row>
    <row r="10" spans="1:4" ht="28.5" customHeight="1">
      <c r="A10" s="7" t="s">
        <v>9</v>
      </c>
      <c r="B10" s="86" t="s">
        <v>138</v>
      </c>
      <c r="C10" s="1">
        <v>13</v>
      </c>
      <c r="D10" s="1">
        <v>13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1"/>
  <sheetViews>
    <sheetView workbookViewId="0">
      <selection activeCell="H10" sqref="H10"/>
    </sheetView>
  </sheetViews>
  <sheetFormatPr defaultRowHeight="15"/>
  <cols>
    <col min="1" max="1" width="25.5703125" customWidth="1"/>
    <col min="2" max="2" width="18.7109375" customWidth="1"/>
    <col min="4" max="4" width="22.7109375" bestFit="1" customWidth="1"/>
    <col min="8" max="8" width="15" customWidth="1"/>
    <col min="9" max="9" width="24.140625" customWidth="1"/>
  </cols>
  <sheetData>
    <row r="1" spans="1:9" ht="21">
      <c r="A1" s="10" t="s">
        <v>13</v>
      </c>
      <c r="B1" s="11"/>
      <c r="C1" s="11"/>
      <c r="D1" s="11"/>
      <c r="E1" s="11"/>
      <c r="F1" s="11"/>
      <c r="G1" s="11"/>
      <c r="H1" s="11"/>
      <c r="I1" s="12"/>
    </row>
    <row r="2" spans="1:9" ht="30" customHeight="1">
      <c r="A2" s="98" t="s">
        <v>14</v>
      </c>
      <c r="B2" s="98" t="s">
        <v>32</v>
      </c>
      <c r="C2" s="98" t="s">
        <v>15</v>
      </c>
      <c r="D2" s="98" t="s">
        <v>16</v>
      </c>
      <c r="E2" s="98" t="s">
        <v>10</v>
      </c>
      <c r="F2" s="98"/>
      <c r="G2" s="98"/>
      <c r="H2" s="98" t="s">
        <v>11</v>
      </c>
      <c r="I2" s="98" t="s">
        <v>12</v>
      </c>
    </row>
    <row r="3" spans="1:9" ht="32.25" customHeight="1">
      <c r="A3" s="98"/>
      <c r="B3" s="98"/>
      <c r="C3" s="98"/>
      <c r="D3" s="98"/>
      <c r="E3" s="9" t="s">
        <v>17</v>
      </c>
      <c r="F3" s="9" t="s">
        <v>18</v>
      </c>
      <c r="G3" s="9" t="s">
        <v>19</v>
      </c>
      <c r="H3" s="98"/>
      <c r="I3" s="98"/>
    </row>
    <row r="4" spans="1:9">
      <c r="A4" s="2" t="s">
        <v>24</v>
      </c>
      <c r="B4" s="1">
        <v>1</v>
      </c>
      <c r="C4" s="1">
        <v>1</v>
      </c>
      <c r="D4" s="73" t="s">
        <v>137</v>
      </c>
      <c r="E4" s="1" t="s">
        <v>138</v>
      </c>
      <c r="F4" s="1" t="s">
        <v>138</v>
      </c>
      <c r="G4" s="1">
        <v>50000</v>
      </c>
      <c r="H4" s="1" t="s">
        <v>139</v>
      </c>
      <c r="I4" s="1" t="s">
        <v>140</v>
      </c>
    </row>
    <row r="5" spans="1:9">
      <c r="A5" s="2" t="s">
        <v>25</v>
      </c>
      <c r="B5" s="1">
        <v>1</v>
      </c>
      <c r="C5" s="1">
        <v>1</v>
      </c>
      <c r="D5" s="73" t="s">
        <v>141</v>
      </c>
      <c r="E5" s="1">
        <v>45282</v>
      </c>
      <c r="F5" s="1">
        <v>45282</v>
      </c>
      <c r="G5" s="1">
        <v>45282</v>
      </c>
      <c r="H5" s="1" t="s">
        <v>142</v>
      </c>
      <c r="I5" s="1"/>
    </row>
    <row r="6" spans="1:9">
      <c r="A6" s="2" t="s">
        <v>26</v>
      </c>
      <c r="B6" s="1">
        <v>1</v>
      </c>
      <c r="C6" s="1">
        <v>1</v>
      </c>
      <c r="D6" s="73" t="s">
        <v>145</v>
      </c>
      <c r="E6" s="1" t="s">
        <v>138</v>
      </c>
      <c r="F6" s="1" t="s">
        <v>138</v>
      </c>
      <c r="G6" s="1">
        <v>50000</v>
      </c>
      <c r="H6" s="1" t="s">
        <v>139</v>
      </c>
      <c r="I6" s="1" t="s">
        <v>146</v>
      </c>
    </row>
    <row r="7" spans="1:9">
      <c r="A7" s="2" t="s">
        <v>27</v>
      </c>
      <c r="B7" s="1">
        <v>1</v>
      </c>
      <c r="C7" s="1">
        <v>1</v>
      </c>
      <c r="D7" s="73" t="s">
        <v>144</v>
      </c>
      <c r="E7" s="1">
        <v>50000</v>
      </c>
      <c r="F7" s="1">
        <v>50000</v>
      </c>
      <c r="G7" s="1">
        <v>50000</v>
      </c>
      <c r="H7" s="1" t="s">
        <v>142</v>
      </c>
      <c r="I7" s="1"/>
    </row>
    <row r="8" spans="1:9">
      <c r="A8" s="2" t="s">
        <v>28</v>
      </c>
      <c r="B8" s="1">
        <v>1</v>
      </c>
      <c r="C8" s="1">
        <v>1</v>
      </c>
      <c r="D8" s="73" t="s">
        <v>143</v>
      </c>
      <c r="E8" s="1">
        <v>50000</v>
      </c>
      <c r="F8" s="1">
        <v>50000</v>
      </c>
      <c r="G8" s="1">
        <v>50000</v>
      </c>
      <c r="H8" s="1" t="s">
        <v>142</v>
      </c>
      <c r="I8" s="1"/>
    </row>
    <row r="9" spans="1:9">
      <c r="A9" s="2" t="s">
        <v>29</v>
      </c>
      <c r="B9" s="1">
        <v>1</v>
      </c>
      <c r="C9" s="1">
        <v>1</v>
      </c>
      <c r="D9" s="73" t="s">
        <v>147</v>
      </c>
      <c r="E9" s="1">
        <v>46305</v>
      </c>
      <c r="F9" s="1">
        <v>46305</v>
      </c>
      <c r="G9" s="1">
        <v>46305</v>
      </c>
      <c r="H9" s="97" t="s">
        <v>142</v>
      </c>
      <c r="I9" s="1"/>
    </row>
    <row r="10" spans="1:9">
      <c r="A10" s="2" t="s">
        <v>30</v>
      </c>
      <c r="B10" s="1">
        <v>1</v>
      </c>
      <c r="C10" s="1">
        <v>1</v>
      </c>
      <c r="D10" s="73" t="s">
        <v>148</v>
      </c>
      <c r="E10" s="1"/>
      <c r="F10" s="1" t="s">
        <v>138</v>
      </c>
      <c r="G10" s="1">
        <v>36225</v>
      </c>
      <c r="H10" s="1" t="s">
        <v>139</v>
      </c>
      <c r="I10" s="1" t="s">
        <v>214</v>
      </c>
    </row>
    <row r="11" spans="1:9">
      <c r="A11" s="2" t="s">
        <v>31</v>
      </c>
      <c r="B11" s="1">
        <v>1</v>
      </c>
      <c r="C11" s="1">
        <v>1</v>
      </c>
      <c r="D11" s="73" t="s">
        <v>149</v>
      </c>
      <c r="E11" s="1">
        <v>15000</v>
      </c>
      <c r="F11" s="1">
        <v>15000</v>
      </c>
      <c r="G11" s="1">
        <v>15000</v>
      </c>
      <c r="H11" s="1" t="s">
        <v>142</v>
      </c>
      <c r="I11" s="1"/>
    </row>
  </sheetData>
  <mergeCells count="7">
    <mergeCell ref="H2:H3"/>
    <mergeCell ref="I2:I3"/>
    <mergeCell ref="A2:A3"/>
    <mergeCell ref="B2:B3"/>
    <mergeCell ref="C2:C3"/>
    <mergeCell ref="D2:D3"/>
    <mergeCell ref="E2:G2"/>
  </mergeCells>
  <pageMargins left="0.16" right="0.21" top="0.74803149606299213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2"/>
  <sheetViews>
    <sheetView topLeftCell="A25" workbookViewId="0">
      <selection activeCell="E24" sqref="E24"/>
    </sheetView>
  </sheetViews>
  <sheetFormatPr defaultRowHeight="15"/>
  <cols>
    <col min="1" max="1" width="16.7109375" customWidth="1"/>
    <col min="2" max="2" width="24" customWidth="1"/>
    <col min="3" max="3" width="18.140625" customWidth="1"/>
    <col min="4" max="4" width="17.28515625" bestFit="1" customWidth="1"/>
    <col min="5" max="5" width="24.5703125" customWidth="1"/>
    <col min="6" max="6" width="10.85546875" customWidth="1"/>
    <col min="7" max="7" width="13.5703125" customWidth="1"/>
    <col min="8" max="8" width="12.42578125" customWidth="1"/>
    <col min="9" max="9" width="12.140625" customWidth="1"/>
    <col min="10" max="10" width="19.85546875" bestFit="1" customWidth="1"/>
  </cols>
  <sheetData>
    <row r="1" spans="1:10" ht="21">
      <c r="A1" s="100" t="s">
        <v>20</v>
      </c>
      <c r="B1" s="100"/>
      <c r="C1" s="100"/>
      <c r="D1" s="100"/>
      <c r="E1" s="100"/>
      <c r="F1" s="100"/>
      <c r="G1" s="100"/>
      <c r="H1" s="100"/>
      <c r="I1" s="100"/>
      <c r="J1" s="101"/>
    </row>
    <row r="2" spans="1:10" ht="30.75" customHeight="1">
      <c r="A2" s="98" t="s">
        <v>43</v>
      </c>
      <c r="B2" s="98" t="s">
        <v>14</v>
      </c>
      <c r="C2" s="98" t="s">
        <v>32</v>
      </c>
      <c r="D2" s="98" t="s">
        <v>15</v>
      </c>
      <c r="E2" s="98" t="s">
        <v>16</v>
      </c>
      <c r="F2" s="98" t="s">
        <v>10</v>
      </c>
      <c r="G2" s="98"/>
      <c r="H2" s="98"/>
      <c r="I2" s="98" t="s">
        <v>11</v>
      </c>
      <c r="J2" s="98" t="s">
        <v>12</v>
      </c>
    </row>
    <row r="3" spans="1:10" ht="49.5" customHeight="1">
      <c r="A3" s="98"/>
      <c r="B3" s="98"/>
      <c r="C3" s="98"/>
      <c r="D3" s="98"/>
      <c r="E3" s="98"/>
      <c r="F3" s="9" t="s">
        <v>17</v>
      </c>
      <c r="G3" s="9" t="s">
        <v>18</v>
      </c>
      <c r="H3" s="9" t="s">
        <v>19</v>
      </c>
      <c r="I3" s="98"/>
      <c r="J3" s="98"/>
    </row>
    <row r="4" spans="1:10" ht="25.5">
      <c r="A4" s="99" t="s">
        <v>150</v>
      </c>
      <c r="B4" s="2" t="s">
        <v>21</v>
      </c>
      <c r="C4" s="1">
        <v>1</v>
      </c>
      <c r="D4" s="1"/>
      <c r="E4" s="84" t="s">
        <v>169</v>
      </c>
      <c r="F4" s="1"/>
      <c r="G4" s="1"/>
      <c r="H4" s="1"/>
      <c r="I4" s="1"/>
      <c r="J4" s="73"/>
    </row>
    <row r="5" spans="1:10">
      <c r="A5" s="99"/>
      <c r="B5" s="2" t="s">
        <v>22</v>
      </c>
      <c r="C5" s="1">
        <v>1</v>
      </c>
      <c r="D5" s="1">
        <v>1</v>
      </c>
      <c r="E5" s="73" t="s">
        <v>151</v>
      </c>
      <c r="F5" s="1">
        <v>36225</v>
      </c>
      <c r="G5" s="1">
        <v>36225</v>
      </c>
      <c r="H5" s="1">
        <v>36225</v>
      </c>
      <c r="I5" s="1" t="s">
        <v>142</v>
      </c>
      <c r="J5" s="73"/>
    </row>
    <row r="6" spans="1:10">
      <c r="A6" s="99"/>
      <c r="B6" s="2" t="s">
        <v>23</v>
      </c>
      <c r="C6" s="1">
        <v>1</v>
      </c>
      <c r="D6" s="1">
        <v>1</v>
      </c>
      <c r="E6" s="73" t="s">
        <v>152</v>
      </c>
      <c r="F6" s="1">
        <v>15000</v>
      </c>
      <c r="G6" s="1">
        <v>15000</v>
      </c>
      <c r="H6" s="1">
        <v>15000</v>
      </c>
      <c r="I6" s="1" t="s">
        <v>142</v>
      </c>
      <c r="J6" s="73"/>
    </row>
    <row r="7" spans="1:10" ht="25.5">
      <c r="A7" s="99" t="s">
        <v>153</v>
      </c>
      <c r="B7" s="2" t="s">
        <v>21</v>
      </c>
      <c r="C7" s="1">
        <v>1</v>
      </c>
      <c r="D7" s="1">
        <v>1</v>
      </c>
      <c r="E7" s="73" t="s">
        <v>236</v>
      </c>
      <c r="F7" s="1" t="s">
        <v>138</v>
      </c>
      <c r="G7" s="1" t="s">
        <v>138</v>
      </c>
      <c r="H7" s="1">
        <v>50000</v>
      </c>
      <c r="I7" s="1"/>
      <c r="J7" s="73" t="s">
        <v>204</v>
      </c>
    </row>
    <row r="8" spans="1:10">
      <c r="A8" s="99"/>
      <c r="B8" s="2" t="s">
        <v>22</v>
      </c>
      <c r="C8" s="1">
        <v>1</v>
      </c>
      <c r="D8" s="1">
        <v>1</v>
      </c>
      <c r="E8" s="73" t="s">
        <v>154</v>
      </c>
      <c r="F8" s="1" t="s">
        <v>138</v>
      </c>
      <c r="G8" s="1" t="s">
        <v>138</v>
      </c>
      <c r="H8" s="1">
        <v>36225</v>
      </c>
      <c r="I8" s="1"/>
      <c r="J8" s="73" t="s">
        <v>205</v>
      </c>
    </row>
    <row r="9" spans="1:10">
      <c r="A9" s="99"/>
      <c r="B9" s="2" t="s">
        <v>23</v>
      </c>
      <c r="C9" s="1">
        <v>1</v>
      </c>
      <c r="D9" s="1">
        <v>1</v>
      </c>
      <c r="E9" s="73" t="s">
        <v>155</v>
      </c>
      <c r="F9" s="1">
        <v>15000</v>
      </c>
      <c r="G9" s="1">
        <v>15000</v>
      </c>
      <c r="H9" s="1">
        <v>15000</v>
      </c>
      <c r="I9" s="1" t="s">
        <v>142</v>
      </c>
      <c r="J9" s="73"/>
    </row>
    <row r="10" spans="1:10" ht="25.5">
      <c r="A10" s="99" t="s">
        <v>159</v>
      </c>
      <c r="B10" s="2" t="s">
        <v>21</v>
      </c>
      <c r="C10" s="1">
        <v>1</v>
      </c>
      <c r="D10" s="1">
        <v>1</v>
      </c>
      <c r="E10" s="73" t="s">
        <v>156</v>
      </c>
      <c r="F10" s="1" t="s">
        <v>138</v>
      </c>
      <c r="G10" s="1" t="s">
        <v>138</v>
      </c>
      <c r="H10" s="1">
        <v>50000</v>
      </c>
      <c r="I10" s="1" t="s">
        <v>138</v>
      </c>
      <c r="J10" s="73" t="s">
        <v>206</v>
      </c>
    </row>
    <row r="11" spans="1:10">
      <c r="A11" s="99"/>
      <c r="B11" s="2" t="s">
        <v>22</v>
      </c>
      <c r="C11" s="1">
        <v>1</v>
      </c>
      <c r="D11" s="1">
        <v>1</v>
      </c>
      <c r="E11" s="73" t="s">
        <v>157</v>
      </c>
      <c r="F11" s="1">
        <v>36225</v>
      </c>
      <c r="G11" s="1">
        <v>36225</v>
      </c>
      <c r="H11" s="1">
        <v>36225</v>
      </c>
      <c r="I11" s="1" t="s">
        <v>142</v>
      </c>
      <c r="J11" s="73"/>
    </row>
    <row r="12" spans="1:10">
      <c r="A12" s="99"/>
      <c r="B12" s="2" t="s">
        <v>23</v>
      </c>
      <c r="C12" s="1">
        <v>1</v>
      </c>
      <c r="D12" s="1">
        <v>1</v>
      </c>
      <c r="E12" s="73" t="s">
        <v>158</v>
      </c>
      <c r="F12" s="1">
        <v>15000</v>
      </c>
      <c r="G12" s="1">
        <v>15000</v>
      </c>
      <c r="H12" s="1">
        <v>15000</v>
      </c>
      <c r="I12" s="1" t="s">
        <v>142</v>
      </c>
      <c r="J12" s="73"/>
    </row>
    <row r="13" spans="1:10" ht="25.5">
      <c r="A13" s="99" t="s">
        <v>160</v>
      </c>
      <c r="B13" s="2" t="s">
        <v>21</v>
      </c>
      <c r="C13" s="1">
        <v>1</v>
      </c>
      <c r="D13" s="1">
        <v>1</v>
      </c>
      <c r="E13" s="73" t="s">
        <v>161</v>
      </c>
      <c r="F13" s="1" t="s">
        <v>138</v>
      </c>
      <c r="G13" s="1">
        <v>50000</v>
      </c>
      <c r="H13" s="1">
        <v>50000</v>
      </c>
      <c r="I13" s="1" t="s">
        <v>162</v>
      </c>
      <c r="J13" s="73" t="s">
        <v>244</v>
      </c>
    </row>
    <row r="14" spans="1:10">
      <c r="A14" s="99"/>
      <c r="B14" s="2" t="s">
        <v>22</v>
      </c>
      <c r="C14" s="1">
        <v>1</v>
      </c>
      <c r="D14" s="1">
        <v>1</v>
      </c>
      <c r="E14" s="73" t="s">
        <v>163</v>
      </c>
      <c r="F14" s="1">
        <v>36225</v>
      </c>
      <c r="G14" s="1">
        <v>36225</v>
      </c>
      <c r="H14" s="1">
        <v>36225</v>
      </c>
      <c r="I14" s="1" t="s">
        <v>142</v>
      </c>
      <c r="J14" s="73"/>
    </row>
    <row r="15" spans="1:10">
      <c r="A15" s="99"/>
      <c r="B15" s="2" t="s">
        <v>23</v>
      </c>
      <c r="C15" s="1">
        <v>1</v>
      </c>
      <c r="D15" s="1">
        <v>1</v>
      </c>
      <c r="E15" s="73" t="s">
        <v>164</v>
      </c>
      <c r="F15" s="1" t="s">
        <v>138</v>
      </c>
      <c r="G15" s="1">
        <v>15000</v>
      </c>
      <c r="H15" s="1">
        <v>15000</v>
      </c>
      <c r="I15" s="1"/>
      <c r="J15" s="73" t="s">
        <v>207</v>
      </c>
    </row>
    <row r="16" spans="1:10" ht="25.5">
      <c r="A16" s="99" t="s">
        <v>165</v>
      </c>
      <c r="B16" s="2" t="s">
        <v>21</v>
      </c>
      <c r="C16" s="1">
        <v>1</v>
      </c>
      <c r="D16" s="1">
        <v>1</v>
      </c>
      <c r="E16" s="73" t="s">
        <v>166</v>
      </c>
      <c r="F16" s="1" t="s">
        <v>138</v>
      </c>
      <c r="G16" s="1">
        <v>50000</v>
      </c>
      <c r="H16" s="1">
        <v>50000</v>
      </c>
      <c r="I16" s="1"/>
      <c r="J16" s="73" t="s">
        <v>208</v>
      </c>
    </row>
    <row r="17" spans="1:10">
      <c r="A17" s="99"/>
      <c r="B17" s="2" t="s">
        <v>22</v>
      </c>
      <c r="C17" s="1">
        <v>1</v>
      </c>
      <c r="D17" s="1">
        <v>1</v>
      </c>
      <c r="E17" s="73" t="s">
        <v>167</v>
      </c>
      <c r="F17" s="1">
        <v>36225</v>
      </c>
      <c r="G17" s="1">
        <v>36225</v>
      </c>
      <c r="H17" s="1">
        <v>36225</v>
      </c>
      <c r="I17" s="1" t="s">
        <v>142</v>
      </c>
      <c r="J17" s="73"/>
    </row>
    <row r="18" spans="1:10">
      <c r="A18" s="99"/>
      <c r="B18" s="2" t="s">
        <v>23</v>
      </c>
      <c r="C18" s="1">
        <v>1</v>
      </c>
      <c r="D18" s="1">
        <v>1</v>
      </c>
      <c r="E18" s="73" t="s">
        <v>245</v>
      </c>
      <c r="F18" s="1">
        <v>15000</v>
      </c>
      <c r="G18" s="1">
        <v>15000</v>
      </c>
      <c r="H18" s="1">
        <v>15000</v>
      </c>
      <c r="I18" s="1" t="s">
        <v>142</v>
      </c>
      <c r="J18" s="73"/>
    </row>
    <row r="19" spans="1:10" ht="25.5">
      <c r="A19" s="99" t="s">
        <v>168</v>
      </c>
      <c r="B19" s="2" t="s">
        <v>21</v>
      </c>
      <c r="C19" s="1">
        <v>1</v>
      </c>
      <c r="D19" s="1" t="s">
        <v>138</v>
      </c>
      <c r="E19" s="84" t="s">
        <v>169</v>
      </c>
      <c r="F19" s="1"/>
      <c r="G19" s="1"/>
      <c r="H19" s="1"/>
      <c r="I19" s="1"/>
      <c r="J19" s="73"/>
    </row>
    <row r="20" spans="1:10">
      <c r="A20" s="99"/>
      <c r="B20" s="2" t="s">
        <v>22</v>
      </c>
      <c r="C20" s="1">
        <v>1</v>
      </c>
      <c r="D20" s="1">
        <v>1</v>
      </c>
      <c r="E20" s="73" t="s">
        <v>170</v>
      </c>
      <c r="F20" s="1">
        <v>36225</v>
      </c>
      <c r="G20" s="1">
        <v>36225</v>
      </c>
      <c r="H20" s="1">
        <v>36225</v>
      </c>
      <c r="I20" s="1" t="s">
        <v>142</v>
      </c>
      <c r="J20" s="73"/>
    </row>
    <row r="21" spans="1:10">
      <c r="A21" s="99"/>
      <c r="B21" s="2" t="s">
        <v>23</v>
      </c>
      <c r="C21" s="1">
        <v>1</v>
      </c>
      <c r="D21" s="1">
        <v>1</v>
      </c>
      <c r="E21" s="96" t="s">
        <v>243</v>
      </c>
      <c r="F21" s="1">
        <v>15000</v>
      </c>
      <c r="G21" s="1">
        <v>15000</v>
      </c>
      <c r="H21" s="1">
        <v>15000</v>
      </c>
      <c r="I21" s="1" t="s">
        <v>142</v>
      </c>
      <c r="J21" s="73"/>
    </row>
    <row r="22" spans="1:10" ht="25.5">
      <c r="A22" s="99" t="s">
        <v>171</v>
      </c>
      <c r="B22" s="2" t="s">
        <v>21</v>
      </c>
      <c r="C22" s="1">
        <v>1</v>
      </c>
      <c r="D22" s="1">
        <v>1</v>
      </c>
      <c r="E22" s="73" t="s">
        <v>237</v>
      </c>
      <c r="F22" s="1" t="s">
        <v>138</v>
      </c>
      <c r="G22" s="1" t="s">
        <v>138</v>
      </c>
      <c r="H22" s="1">
        <v>50000</v>
      </c>
      <c r="I22" s="1"/>
      <c r="J22" s="73" t="s">
        <v>209</v>
      </c>
    </row>
    <row r="23" spans="1:10">
      <c r="A23" s="99"/>
      <c r="B23" s="2" t="s">
        <v>22</v>
      </c>
      <c r="C23" s="1">
        <v>1</v>
      </c>
      <c r="D23" s="1">
        <v>1</v>
      </c>
      <c r="E23" s="73" t="s">
        <v>172</v>
      </c>
      <c r="F23" s="1">
        <v>36225</v>
      </c>
      <c r="G23" s="1">
        <v>36225</v>
      </c>
      <c r="H23" s="1">
        <v>36225</v>
      </c>
      <c r="I23" s="1" t="s">
        <v>142</v>
      </c>
      <c r="J23" s="73"/>
    </row>
    <row r="24" spans="1:10">
      <c r="A24" s="99"/>
      <c r="B24" s="2" t="s">
        <v>23</v>
      </c>
      <c r="C24" s="1">
        <v>1</v>
      </c>
      <c r="D24" s="1">
        <v>1</v>
      </c>
      <c r="E24" s="73" t="s">
        <v>173</v>
      </c>
      <c r="F24" s="1">
        <v>15000</v>
      </c>
      <c r="G24" s="1">
        <v>15000</v>
      </c>
      <c r="H24" s="1">
        <v>15000</v>
      </c>
      <c r="I24" s="1" t="s">
        <v>142</v>
      </c>
      <c r="J24" s="73"/>
    </row>
    <row r="25" spans="1:10" ht="25.5">
      <c r="A25" s="99" t="s">
        <v>174</v>
      </c>
      <c r="B25" s="2" t="s">
        <v>21</v>
      </c>
      <c r="C25" s="1">
        <v>1</v>
      </c>
      <c r="D25" s="1">
        <v>1</v>
      </c>
      <c r="E25" s="73" t="s">
        <v>175</v>
      </c>
      <c r="F25" s="1" t="s">
        <v>138</v>
      </c>
      <c r="G25" s="1" t="s">
        <v>138</v>
      </c>
      <c r="H25" s="1">
        <v>50000</v>
      </c>
      <c r="I25" s="1"/>
      <c r="J25" s="73" t="s">
        <v>210</v>
      </c>
    </row>
    <row r="26" spans="1:10">
      <c r="A26" s="99"/>
      <c r="B26" s="2" t="s">
        <v>22</v>
      </c>
      <c r="C26" s="1">
        <v>1</v>
      </c>
      <c r="D26" s="1">
        <v>1</v>
      </c>
      <c r="E26" s="73" t="s">
        <v>238</v>
      </c>
      <c r="F26" s="1">
        <v>36225</v>
      </c>
      <c r="G26" s="1">
        <v>36225</v>
      </c>
      <c r="H26" s="1">
        <v>36225</v>
      </c>
      <c r="I26" s="1" t="s">
        <v>142</v>
      </c>
      <c r="J26" s="73"/>
    </row>
    <row r="27" spans="1:10">
      <c r="A27" s="99"/>
      <c r="B27" s="2" t="s">
        <v>23</v>
      </c>
      <c r="C27" s="1">
        <v>1</v>
      </c>
      <c r="D27" s="1">
        <v>1</v>
      </c>
      <c r="E27" s="73" t="s">
        <v>239</v>
      </c>
      <c r="F27" s="1">
        <v>15000</v>
      </c>
      <c r="G27" s="1">
        <v>15000</v>
      </c>
      <c r="H27" s="1">
        <v>15000</v>
      </c>
      <c r="I27" s="1" t="s">
        <v>142</v>
      </c>
      <c r="J27" s="73"/>
    </row>
    <row r="28" spans="1:10" ht="25.5">
      <c r="A28" s="99" t="s">
        <v>176</v>
      </c>
      <c r="B28" s="2" t="s">
        <v>21</v>
      </c>
      <c r="C28" s="1">
        <v>1</v>
      </c>
      <c r="D28" s="1" t="s">
        <v>138</v>
      </c>
      <c r="E28" s="84" t="s">
        <v>169</v>
      </c>
      <c r="F28" s="1"/>
      <c r="G28" s="1"/>
      <c r="H28" s="1"/>
      <c r="I28" s="1"/>
      <c r="J28" s="73"/>
    </row>
    <row r="29" spans="1:10">
      <c r="A29" s="99"/>
      <c r="B29" s="2" t="s">
        <v>22</v>
      </c>
      <c r="C29" s="1">
        <v>1</v>
      </c>
      <c r="D29" s="1">
        <v>1</v>
      </c>
      <c r="E29" s="73" t="s">
        <v>177</v>
      </c>
      <c r="F29" s="1">
        <v>36225</v>
      </c>
      <c r="G29" s="1">
        <v>36225</v>
      </c>
      <c r="H29" s="1">
        <v>36225</v>
      </c>
      <c r="I29" s="1" t="s">
        <v>142</v>
      </c>
      <c r="J29" s="73"/>
    </row>
    <row r="30" spans="1:10">
      <c r="A30" s="99"/>
      <c r="B30" s="2" t="s">
        <v>23</v>
      </c>
      <c r="C30" s="1">
        <v>1</v>
      </c>
      <c r="D30" s="1">
        <v>1</v>
      </c>
      <c r="E30" s="73" t="s">
        <v>178</v>
      </c>
      <c r="F30" s="1">
        <v>15000</v>
      </c>
      <c r="G30" s="1">
        <v>15000</v>
      </c>
      <c r="H30" s="1">
        <v>15000</v>
      </c>
      <c r="I30" s="1" t="s">
        <v>142</v>
      </c>
      <c r="J30" s="73"/>
    </row>
    <row r="31" spans="1:10" ht="25.5">
      <c r="A31" s="99" t="s">
        <v>179</v>
      </c>
      <c r="B31" s="2" t="s">
        <v>21</v>
      </c>
      <c r="C31" s="1">
        <v>1</v>
      </c>
      <c r="D31" s="1">
        <v>1</v>
      </c>
      <c r="E31" s="73" t="s">
        <v>180</v>
      </c>
      <c r="F31" s="1" t="s">
        <v>138</v>
      </c>
      <c r="G31" s="1" t="s">
        <v>138</v>
      </c>
      <c r="H31" s="1">
        <v>50000</v>
      </c>
      <c r="I31" s="1"/>
      <c r="J31" s="73" t="s">
        <v>211</v>
      </c>
    </row>
    <row r="32" spans="1:10">
      <c r="A32" s="99"/>
      <c r="B32" s="2" t="s">
        <v>22</v>
      </c>
      <c r="C32" s="1">
        <v>1</v>
      </c>
      <c r="D32" s="1">
        <v>1</v>
      </c>
      <c r="E32" s="73" t="s">
        <v>181</v>
      </c>
      <c r="F32" s="1">
        <v>36225</v>
      </c>
      <c r="G32" s="1">
        <v>36225</v>
      </c>
      <c r="H32" s="1">
        <v>36225</v>
      </c>
      <c r="I32" s="1" t="s">
        <v>142</v>
      </c>
      <c r="J32" s="73"/>
    </row>
    <row r="33" spans="1:10">
      <c r="A33" s="99"/>
      <c r="B33" s="2" t="s">
        <v>23</v>
      </c>
      <c r="C33" s="1">
        <v>1</v>
      </c>
      <c r="D33" s="1">
        <v>1</v>
      </c>
      <c r="E33" s="73" t="s">
        <v>182</v>
      </c>
      <c r="F33" s="1">
        <v>15000</v>
      </c>
      <c r="G33" s="1">
        <v>15000</v>
      </c>
      <c r="H33" s="1">
        <v>15000</v>
      </c>
      <c r="I33" s="1" t="s">
        <v>142</v>
      </c>
      <c r="J33" s="73"/>
    </row>
    <row r="34" spans="1:10" ht="25.5">
      <c r="A34" s="99" t="s">
        <v>183</v>
      </c>
      <c r="B34" s="2" t="s">
        <v>21</v>
      </c>
      <c r="C34" s="1">
        <v>1</v>
      </c>
      <c r="D34" s="1">
        <v>1</v>
      </c>
      <c r="E34" s="73" t="s">
        <v>184</v>
      </c>
      <c r="F34" s="1">
        <v>50000</v>
      </c>
      <c r="G34" s="1">
        <v>50000</v>
      </c>
      <c r="H34" s="1">
        <v>50000</v>
      </c>
      <c r="I34" s="1" t="s">
        <v>142</v>
      </c>
      <c r="J34" s="73"/>
    </row>
    <row r="35" spans="1:10">
      <c r="A35" s="99"/>
      <c r="B35" s="2" t="s">
        <v>22</v>
      </c>
      <c r="C35" s="1">
        <v>1</v>
      </c>
      <c r="D35" s="1">
        <v>1</v>
      </c>
      <c r="E35" s="73" t="s">
        <v>240</v>
      </c>
      <c r="F35" s="1">
        <v>36225</v>
      </c>
      <c r="G35" s="1">
        <v>36225</v>
      </c>
      <c r="H35" s="1">
        <v>36225</v>
      </c>
      <c r="I35" s="1" t="s">
        <v>142</v>
      </c>
      <c r="J35" s="73"/>
    </row>
    <row r="36" spans="1:10">
      <c r="A36" s="99"/>
      <c r="B36" s="2" t="s">
        <v>23</v>
      </c>
      <c r="C36" s="1">
        <v>1</v>
      </c>
      <c r="D36" s="1">
        <v>1</v>
      </c>
      <c r="E36" s="73" t="s">
        <v>185</v>
      </c>
      <c r="F36" s="1">
        <v>15000</v>
      </c>
      <c r="G36" s="1">
        <v>15000</v>
      </c>
      <c r="H36" s="1">
        <v>15000</v>
      </c>
      <c r="I36" s="1" t="s">
        <v>142</v>
      </c>
      <c r="J36" s="73"/>
    </row>
    <row r="37" spans="1:10" ht="25.5">
      <c r="A37" s="99" t="s">
        <v>186</v>
      </c>
      <c r="B37" s="2" t="s">
        <v>21</v>
      </c>
      <c r="C37" s="1">
        <v>1</v>
      </c>
      <c r="D37" s="1">
        <v>1</v>
      </c>
      <c r="E37" s="73" t="s">
        <v>188</v>
      </c>
      <c r="F37" s="1" t="s">
        <v>138</v>
      </c>
      <c r="G37" s="1" t="s">
        <v>138</v>
      </c>
      <c r="H37" s="1">
        <v>50000</v>
      </c>
      <c r="I37" s="1"/>
      <c r="J37" s="73" t="s">
        <v>212</v>
      </c>
    </row>
    <row r="38" spans="1:10">
      <c r="A38" s="99"/>
      <c r="B38" s="2" t="s">
        <v>22</v>
      </c>
      <c r="C38" s="1">
        <v>1</v>
      </c>
      <c r="D38" s="1">
        <v>1</v>
      </c>
      <c r="E38" s="73" t="s">
        <v>189</v>
      </c>
      <c r="F38" s="1">
        <v>36225</v>
      </c>
      <c r="G38" s="1">
        <v>36225</v>
      </c>
      <c r="H38" s="1">
        <v>36225</v>
      </c>
      <c r="I38" s="1" t="s">
        <v>142</v>
      </c>
      <c r="J38" s="73"/>
    </row>
    <row r="39" spans="1:10">
      <c r="A39" s="99"/>
      <c r="B39" s="2" t="s">
        <v>23</v>
      </c>
      <c r="C39" s="1">
        <v>1</v>
      </c>
      <c r="D39" s="1">
        <v>1</v>
      </c>
      <c r="E39" s="73" t="s">
        <v>187</v>
      </c>
      <c r="F39" s="1" t="s">
        <v>138</v>
      </c>
      <c r="G39" s="1">
        <v>15000</v>
      </c>
      <c r="H39" s="1">
        <v>15000</v>
      </c>
      <c r="I39" s="1" t="s">
        <v>138</v>
      </c>
      <c r="J39" s="73" t="s">
        <v>213</v>
      </c>
    </row>
    <row r="40" spans="1:10" ht="25.5">
      <c r="A40" s="99" t="s">
        <v>190</v>
      </c>
      <c r="B40" s="2" t="s">
        <v>21</v>
      </c>
      <c r="C40" s="1">
        <v>1</v>
      </c>
      <c r="D40" s="1"/>
      <c r="E40" s="84" t="s">
        <v>169</v>
      </c>
      <c r="F40" s="1"/>
      <c r="G40" s="1"/>
      <c r="H40" s="1"/>
      <c r="I40" s="1"/>
      <c r="J40" s="73"/>
    </row>
    <row r="41" spans="1:10">
      <c r="A41" s="99"/>
      <c r="B41" s="2" t="s">
        <v>22</v>
      </c>
      <c r="C41" s="1">
        <v>1</v>
      </c>
      <c r="D41" s="1">
        <v>1</v>
      </c>
      <c r="E41" s="73" t="s">
        <v>191</v>
      </c>
      <c r="F41" s="1">
        <v>36225</v>
      </c>
      <c r="G41" s="1">
        <v>36225</v>
      </c>
      <c r="H41" s="1">
        <v>36225</v>
      </c>
      <c r="I41" s="1" t="s">
        <v>142</v>
      </c>
      <c r="J41" s="73"/>
    </row>
    <row r="42" spans="1:10">
      <c r="A42" s="99"/>
      <c r="B42" s="2" t="s">
        <v>23</v>
      </c>
      <c r="C42" s="1">
        <v>1</v>
      </c>
      <c r="D42" s="1">
        <v>1</v>
      </c>
      <c r="E42" s="73" t="s">
        <v>192</v>
      </c>
      <c r="F42" s="1">
        <v>15000</v>
      </c>
      <c r="G42" s="1">
        <v>15000</v>
      </c>
      <c r="H42" s="1">
        <v>15000</v>
      </c>
      <c r="I42" s="1" t="s">
        <v>142</v>
      </c>
      <c r="J42" s="73"/>
    </row>
  </sheetData>
  <mergeCells count="22">
    <mergeCell ref="J2:J3"/>
    <mergeCell ref="A2:A3"/>
    <mergeCell ref="A1:J1"/>
    <mergeCell ref="A4:A6"/>
    <mergeCell ref="B2:B3"/>
    <mergeCell ref="C2:C3"/>
    <mergeCell ref="D2:D3"/>
    <mergeCell ref="E2:E3"/>
    <mergeCell ref="F2:H2"/>
    <mergeCell ref="I2:I3"/>
    <mergeCell ref="A7:A9"/>
    <mergeCell ref="A10:A12"/>
    <mergeCell ref="A13:A15"/>
    <mergeCell ref="A16:A18"/>
    <mergeCell ref="A19:A21"/>
    <mergeCell ref="A37:A39"/>
    <mergeCell ref="A40:A42"/>
    <mergeCell ref="A22:A24"/>
    <mergeCell ref="A25:A27"/>
    <mergeCell ref="A28:A30"/>
    <mergeCell ref="A31:A33"/>
    <mergeCell ref="A34:A36"/>
  </mergeCells>
  <pageMargins left="0.15748031496062992" right="0.15" top="0.74803149606299213" bottom="0.74803149606299213" header="0.31496062992125984" footer="0.31496062992125984"/>
  <pageSetup paperSize="5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K13"/>
  <sheetViews>
    <sheetView topLeftCell="A7" workbookViewId="0">
      <selection activeCell="K11" sqref="K11:K13"/>
    </sheetView>
  </sheetViews>
  <sheetFormatPr defaultRowHeight="15"/>
  <cols>
    <col min="1" max="1" width="7.85546875" customWidth="1"/>
    <col min="2" max="2" width="15.28515625" customWidth="1"/>
    <col min="3" max="3" width="8.5703125" customWidth="1"/>
    <col min="4" max="4" width="19.42578125" customWidth="1"/>
    <col min="5" max="5" width="11.140625" customWidth="1"/>
    <col min="6" max="6" width="8.28515625" customWidth="1"/>
    <col min="7" max="7" width="14.140625" bestFit="1" customWidth="1"/>
    <col min="8" max="8" width="14.140625" customWidth="1"/>
    <col min="9" max="9" width="12.5703125" customWidth="1"/>
    <col min="10" max="10" width="15.85546875" customWidth="1"/>
    <col min="11" max="11" width="35" customWidth="1"/>
  </cols>
  <sheetData>
    <row r="2" spans="1:11" ht="84">
      <c r="A2" s="13" t="s">
        <v>33</v>
      </c>
      <c r="B2" s="14" t="s">
        <v>38</v>
      </c>
      <c r="C2" s="14" t="s">
        <v>34</v>
      </c>
      <c r="D2" s="14" t="s">
        <v>35</v>
      </c>
      <c r="E2" s="14" t="s">
        <v>36</v>
      </c>
      <c r="F2" s="14" t="s">
        <v>37</v>
      </c>
      <c r="G2" s="14" t="s">
        <v>39</v>
      </c>
      <c r="H2" s="14" t="s">
        <v>40</v>
      </c>
      <c r="I2" s="14" t="s">
        <v>41</v>
      </c>
      <c r="J2" s="14" t="s">
        <v>42</v>
      </c>
      <c r="K2" s="14" t="s">
        <v>44</v>
      </c>
    </row>
    <row r="3" spans="1:11" ht="30">
      <c r="A3" s="73">
        <v>1</v>
      </c>
      <c r="B3" s="93" t="s">
        <v>216</v>
      </c>
      <c r="C3" s="72">
        <v>2009</v>
      </c>
      <c r="D3" s="71" t="s">
        <v>217</v>
      </c>
      <c r="E3" s="73" t="s">
        <v>138</v>
      </c>
      <c r="F3" s="73" t="s">
        <v>138</v>
      </c>
      <c r="G3" s="72" t="s">
        <v>218</v>
      </c>
      <c r="H3" s="72" t="s">
        <v>219</v>
      </c>
      <c r="I3" s="72" t="s">
        <v>218</v>
      </c>
      <c r="J3" s="72" t="s">
        <v>218</v>
      </c>
      <c r="K3" s="73"/>
    </row>
    <row r="4" spans="1:11" ht="45">
      <c r="A4" s="73">
        <v>1</v>
      </c>
      <c r="B4" s="93" t="s">
        <v>220</v>
      </c>
      <c r="C4" s="72">
        <v>2012</v>
      </c>
      <c r="D4" s="71" t="s">
        <v>217</v>
      </c>
      <c r="E4" s="73" t="s">
        <v>138</v>
      </c>
      <c r="F4" s="73" t="s">
        <v>138</v>
      </c>
      <c r="G4" s="72" t="s">
        <v>218</v>
      </c>
      <c r="H4" s="72" t="s">
        <v>219</v>
      </c>
      <c r="I4" s="72" t="s">
        <v>218</v>
      </c>
      <c r="J4" s="72" t="s">
        <v>218</v>
      </c>
      <c r="K4" s="95"/>
    </row>
    <row r="5" spans="1:11" ht="45">
      <c r="A5" s="73">
        <v>3</v>
      </c>
      <c r="B5" s="93" t="s">
        <v>222</v>
      </c>
      <c r="C5" s="72">
        <v>2012</v>
      </c>
      <c r="D5" s="71" t="s">
        <v>217</v>
      </c>
      <c r="E5" s="73" t="s">
        <v>138</v>
      </c>
      <c r="F5" s="73" t="s">
        <v>138</v>
      </c>
      <c r="G5" s="72" t="s">
        <v>218</v>
      </c>
      <c r="H5" s="94" t="s">
        <v>223</v>
      </c>
      <c r="I5" s="72" t="s">
        <v>218</v>
      </c>
      <c r="J5" s="72" t="s">
        <v>218</v>
      </c>
      <c r="K5" s="95"/>
    </row>
    <row r="6" spans="1:11" ht="30">
      <c r="A6" s="21">
        <v>4</v>
      </c>
      <c r="B6" s="95" t="s">
        <v>224</v>
      </c>
      <c r="C6" s="72">
        <v>2012</v>
      </c>
      <c r="D6" s="71" t="s">
        <v>217</v>
      </c>
      <c r="E6" s="21" t="s">
        <v>138</v>
      </c>
      <c r="F6" s="21" t="s">
        <v>138</v>
      </c>
      <c r="G6" s="72" t="s">
        <v>218</v>
      </c>
      <c r="H6" s="94" t="s">
        <v>223</v>
      </c>
      <c r="I6" s="72" t="s">
        <v>218</v>
      </c>
      <c r="J6" s="72" t="s">
        <v>221</v>
      </c>
      <c r="K6" s="95"/>
    </row>
    <row r="10" spans="1:11">
      <c r="A10" s="102" t="s">
        <v>246</v>
      </c>
      <c r="B10" s="102"/>
      <c r="C10" s="102"/>
      <c r="D10" s="102"/>
      <c r="E10" s="102"/>
      <c r="F10" s="102"/>
      <c r="G10" s="102"/>
      <c r="H10" s="102"/>
      <c r="I10" s="102"/>
      <c r="J10" s="102"/>
      <c r="K10" s="102"/>
    </row>
    <row r="11" spans="1:11" ht="75" customHeight="1">
      <c r="A11" s="73">
        <v>1</v>
      </c>
      <c r="B11" s="93" t="s">
        <v>225</v>
      </c>
      <c r="C11" s="72">
        <v>2020</v>
      </c>
      <c r="D11" s="71" t="s">
        <v>226</v>
      </c>
      <c r="E11" s="71" t="s">
        <v>247</v>
      </c>
      <c r="F11" s="71">
        <v>14</v>
      </c>
      <c r="G11" s="72" t="s">
        <v>227</v>
      </c>
      <c r="H11" s="72" t="s">
        <v>227</v>
      </c>
      <c r="I11" s="72" t="s">
        <v>227</v>
      </c>
      <c r="J11" s="72" t="s">
        <v>227</v>
      </c>
      <c r="K11" s="103" t="s">
        <v>250</v>
      </c>
    </row>
    <row r="12" spans="1:11" ht="45">
      <c r="A12" s="73">
        <v>2</v>
      </c>
      <c r="B12" s="93" t="s">
        <v>228</v>
      </c>
      <c r="C12" s="72">
        <v>2020</v>
      </c>
      <c r="D12" s="71" t="s">
        <v>226</v>
      </c>
      <c r="E12" s="71" t="s">
        <v>248</v>
      </c>
      <c r="F12" s="71">
        <v>19</v>
      </c>
      <c r="G12" s="72" t="s">
        <v>227</v>
      </c>
      <c r="H12" s="72" t="s">
        <v>227</v>
      </c>
      <c r="I12" s="72" t="s">
        <v>227</v>
      </c>
      <c r="J12" s="72" t="s">
        <v>227</v>
      </c>
      <c r="K12" s="104"/>
    </row>
    <row r="13" spans="1:11" ht="30">
      <c r="A13" s="73">
        <v>3</v>
      </c>
      <c r="B13" s="93" t="s">
        <v>229</v>
      </c>
      <c r="C13" s="72">
        <v>2020</v>
      </c>
      <c r="D13" s="71" t="s">
        <v>226</v>
      </c>
      <c r="E13" s="71" t="s">
        <v>249</v>
      </c>
      <c r="F13" s="71">
        <v>12</v>
      </c>
      <c r="G13" s="72" t="s">
        <v>227</v>
      </c>
      <c r="H13" s="72" t="s">
        <v>227</v>
      </c>
      <c r="I13" s="72" t="s">
        <v>227</v>
      </c>
      <c r="J13" s="72" t="s">
        <v>227</v>
      </c>
      <c r="K13" s="105"/>
    </row>
  </sheetData>
  <mergeCells count="2">
    <mergeCell ref="A10:K10"/>
    <mergeCell ref="K11:K13"/>
  </mergeCells>
  <pageMargins left="0.56000000000000005" right="0.17" top="0.74803149606299213" bottom="0.74803149606299213" header="0.31496062992125984" footer="0.31496062992125984"/>
  <pageSetup paperSize="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2:J16"/>
  <sheetViews>
    <sheetView workbookViewId="0">
      <selection activeCell="B11" sqref="B11"/>
    </sheetView>
  </sheetViews>
  <sheetFormatPr defaultRowHeight="15"/>
  <cols>
    <col min="2" max="2" width="22.42578125" customWidth="1"/>
    <col min="3" max="3" width="13.7109375" customWidth="1"/>
    <col min="4" max="4" width="15.140625" customWidth="1"/>
    <col min="5" max="5" width="12.85546875" customWidth="1"/>
    <col min="6" max="6" width="10" customWidth="1"/>
  </cols>
  <sheetData>
    <row r="2" spans="1:10" ht="24">
      <c r="A2" s="15"/>
      <c r="B2" s="109" t="s">
        <v>45</v>
      </c>
      <c r="C2" s="109" t="s">
        <v>46</v>
      </c>
      <c r="D2" s="109" t="s">
        <v>47</v>
      </c>
      <c r="E2" s="14" t="s">
        <v>48</v>
      </c>
      <c r="F2" s="14" t="s">
        <v>37</v>
      </c>
      <c r="G2" s="14" t="s">
        <v>48</v>
      </c>
      <c r="H2" s="14" t="s">
        <v>37</v>
      </c>
      <c r="I2" s="14" t="s">
        <v>48</v>
      </c>
      <c r="J2" s="14" t="s">
        <v>37</v>
      </c>
    </row>
    <row r="3" spans="1:10">
      <c r="A3" s="1"/>
      <c r="B3" s="110"/>
      <c r="C3" s="110"/>
      <c r="D3" s="110"/>
      <c r="E3" s="107" t="s">
        <v>17</v>
      </c>
      <c r="F3" s="108"/>
      <c r="G3" s="107" t="s">
        <v>18</v>
      </c>
      <c r="H3" s="108"/>
      <c r="I3" s="107" t="s">
        <v>19</v>
      </c>
      <c r="J3" s="108"/>
    </row>
    <row r="4" spans="1:10" ht="21.75" customHeight="1">
      <c r="A4" s="1">
        <v>1</v>
      </c>
      <c r="B4" s="73" t="s">
        <v>196</v>
      </c>
      <c r="C4" s="1" t="s">
        <v>197</v>
      </c>
      <c r="D4" s="1" t="s">
        <v>198</v>
      </c>
      <c r="E4" s="1">
        <v>200000</v>
      </c>
      <c r="F4" s="85" t="s">
        <v>203</v>
      </c>
      <c r="G4" s="1">
        <v>200000</v>
      </c>
      <c r="H4" s="85" t="s">
        <v>203</v>
      </c>
      <c r="I4" s="1">
        <v>200000</v>
      </c>
      <c r="J4" s="85" t="s">
        <v>203</v>
      </c>
    </row>
    <row r="5" spans="1:10" ht="21.75" customHeight="1">
      <c r="A5" s="1">
        <v>2</v>
      </c>
      <c r="B5" s="73" t="s">
        <v>199</v>
      </c>
      <c r="C5" s="1" t="s">
        <v>197</v>
      </c>
      <c r="D5" s="86" t="s">
        <v>193</v>
      </c>
      <c r="E5" s="1">
        <v>200000</v>
      </c>
      <c r="F5" s="85" t="s">
        <v>203</v>
      </c>
      <c r="G5" s="1">
        <v>200000</v>
      </c>
      <c r="H5" s="85" t="s">
        <v>203</v>
      </c>
      <c r="I5" s="1">
        <v>200000</v>
      </c>
      <c r="J5" s="85" t="s">
        <v>203</v>
      </c>
    </row>
    <row r="6" spans="1:10" ht="21.75" customHeight="1">
      <c r="A6" s="1">
        <v>3</v>
      </c>
      <c r="B6" s="73" t="s">
        <v>200</v>
      </c>
      <c r="C6" s="1" t="s">
        <v>197</v>
      </c>
      <c r="D6" s="86" t="s">
        <v>193</v>
      </c>
      <c r="E6" s="1">
        <v>200000</v>
      </c>
      <c r="F6" s="85" t="s">
        <v>203</v>
      </c>
      <c r="G6" s="1">
        <v>200000</v>
      </c>
      <c r="H6" s="85" t="s">
        <v>203</v>
      </c>
      <c r="I6" s="1">
        <v>200000</v>
      </c>
      <c r="J6" s="85" t="s">
        <v>203</v>
      </c>
    </row>
    <row r="7" spans="1:10" ht="21.75" customHeight="1">
      <c r="A7" s="1">
        <v>4</v>
      </c>
      <c r="B7" s="73" t="s">
        <v>201</v>
      </c>
      <c r="C7" s="1" t="s">
        <v>197</v>
      </c>
      <c r="D7" s="86" t="s">
        <v>193</v>
      </c>
      <c r="E7" s="1">
        <v>200000</v>
      </c>
      <c r="F7" s="85" t="s">
        <v>203</v>
      </c>
      <c r="G7" s="1">
        <v>200000</v>
      </c>
      <c r="H7" s="85" t="s">
        <v>203</v>
      </c>
      <c r="I7" s="1">
        <v>200000</v>
      </c>
      <c r="J7" s="85" t="s">
        <v>203</v>
      </c>
    </row>
    <row r="8" spans="1:10" ht="21.75" customHeight="1">
      <c r="A8" s="1">
        <v>5</v>
      </c>
      <c r="B8" s="73" t="s">
        <v>202</v>
      </c>
      <c r="C8" s="1" t="s">
        <v>197</v>
      </c>
      <c r="D8" s="1" t="s">
        <v>194</v>
      </c>
      <c r="E8" s="1">
        <v>200000</v>
      </c>
      <c r="F8" s="85" t="s">
        <v>203</v>
      </c>
      <c r="G8" s="1">
        <v>200000</v>
      </c>
      <c r="H8" s="85" t="s">
        <v>203</v>
      </c>
      <c r="I8" s="1">
        <v>200000</v>
      </c>
      <c r="J8" s="85" t="s">
        <v>203</v>
      </c>
    </row>
    <row r="12" spans="1:10">
      <c r="A12" s="106" t="s">
        <v>134</v>
      </c>
      <c r="B12" s="106"/>
      <c r="C12" s="106"/>
      <c r="D12" s="106"/>
      <c r="E12" s="106"/>
      <c r="F12" s="106"/>
      <c r="G12" s="106"/>
      <c r="H12" s="106"/>
      <c r="I12" s="106"/>
      <c r="J12" s="106"/>
    </row>
    <row r="13" spans="1:10" ht="22.5" customHeight="1">
      <c r="A13" s="111" t="s">
        <v>135</v>
      </c>
      <c r="B13" s="111"/>
      <c r="C13" s="111"/>
      <c r="D13" s="111"/>
      <c r="E13" s="111"/>
      <c r="F13" s="111"/>
      <c r="G13" s="111"/>
      <c r="H13" s="111"/>
      <c r="I13" s="111"/>
      <c r="J13" s="111"/>
    </row>
    <row r="14" spans="1:10" ht="24">
      <c r="A14" s="112" t="s">
        <v>136</v>
      </c>
      <c r="B14" s="109" t="s">
        <v>133</v>
      </c>
      <c r="C14" s="109" t="s">
        <v>46</v>
      </c>
      <c r="D14" s="109" t="s">
        <v>47</v>
      </c>
      <c r="E14" s="14" t="s">
        <v>48</v>
      </c>
      <c r="F14" s="14" t="s">
        <v>37</v>
      </c>
      <c r="G14" s="14" t="s">
        <v>48</v>
      </c>
      <c r="H14" s="14" t="s">
        <v>37</v>
      </c>
      <c r="I14" s="14" t="s">
        <v>48</v>
      </c>
      <c r="J14" s="14" t="s">
        <v>37</v>
      </c>
    </row>
    <row r="15" spans="1:10">
      <c r="A15" s="113"/>
      <c r="B15" s="110"/>
      <c r="C15" s="110"/>
      <c r="D15" s="110"/>
      <c r="E15" s="107" t="s">
        <v>17</v>
      </c>
      <c r="F15" s="108"/>
      <c r="G15" s="107" t="s">
        <v>18</v>
      </c>
      <c r="H15" s="108"/>
      <c r="I15" s="107" t="s">
        <v>19</v>
      </c>
      <c r="J15" s="108"/>
    </row>
    <row r="16" spans="1:10" ht="21" customHeight="1">
      <c r="A16" s="73">
        <v>1</v>
      </c>
      <c r="B16" s="73" t="s">
        <v>215</v>
      </c>
      <c r="C16" s="1">
        <v>2020</v>
      </c>
      <c r="D16" s="1" t="s">
        <v>195</v>
      </c>
      <c r="E16" s="1" t="s">
        <v>138</v>
      </c>
      <c r="F16" s="1" t="s">
        <v>138</v>
      </c>
      <c r="G16" s="1" t="s">
        <v>138</v>
      </c>
      <c r="H16" s="1" t="s">
        <v>138</v>
      </c>
      <c r="I16" s="1">
        <v>300000</v>
      </c>
      <c r="J16" s="1">
        <v>300000</v>
      </c>
    </row>
  </sheetData>
  <mergeCells count="15">
    <mergeCell ref="G15:H15"/>
    <mergeCell ref="I15:J15"/>
    <mergeCell ref="A13:J13"/>
    <mergeCell ref="A14:A15"/>
    <mergeCell ref="B14:B15"/>
    <mergeCell ref="C14:C15"/>
    <mergeCell ref="D14:D15"/>
    <mergeCell ref="E15:F15"/>
    <mergeCell ref="A12:J12"/>
    <mergeCell ref="E3:F3"/>
    <mergeCell ref="G3:H3"/>
    <mergeCell ref="I3:J3"/>
    <mergeCell ref="B2:B3"/>
    <mergeCell ref="C2:C3"/>
    <mergeCell ref="D2:D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4"/>
  <sheetViews>
    <sheetView workbookViewId="0">
      <selection activeCell="G26" sqref="G26"/>
    </sheetView>
  </sheetViews>
  <sheetFormatPr defaultRowHeight="15"/>
  <cols>
    <col min="1" max="1" width="6.28515625" customWidth="1"/>
    <col min="2" max="2" width="23.140625" customWidth="1"/>
    <col min="3" max="3" width="11.85546875" customWidth="1"/>
    <col min="4" max="5" width="13" customWidth="1"/>
    <col min="6" max="6" width="15" customWidth="1"/>
    <col min="7" max="7" width="15.85546875" customWidth="1"/>
    <col min="8" max="8" width="13.42578125" customWidth="1"/>
    <col min="9" max="9" width="16" customWidth="1"/>
  </cols>
  <sheetData>
    <row r="1" spans="1:9" s="16" customFormat="1" ht="15.75">
      <c r="A1" s="114" t="s">
        <v>70</v>
      </c>
      <c r="B1" s="114"/>
      <c r="C1" s="114"/>
      <c r="D1" s="114"/>
      <c r="E1" s="114"/>
      <c r="F1" s="114"/>
      <c r="G1" s="114"/>
      <c r="H1" s="114"/>
      <c r="I1" s="114"/>
    </row>
    <row r="2" spans="1:9" s="16" customFormat="1" ht="31.5">
      <c r="A2" s="17" t="s">
        <v>49</v>
      </c>
      <c r="B2" s="17" t="s">
        <v>71</v>
      </c>
      <c r="C2" s="17"/>
      <c r="D2" s="17"/>
      <c r="E2" s="17"/>
      <c r="F2" s="115" t="s">
        <v>50</v>
      </c>
      <c r="G2" s="115"/>
      <c r="H2" s="115"/>
      <c r="I2" s="115"/>
    </row>
    <row r="3" spans="1:9" s="19" customFormat="1" ht="15.75">
      <c r="A3" s="18"/>
      <c r="B3" s="18"/>
      <c r="C3" s="18"/>
      <c r="D3" s="18"/>
      <c r="E3" s="18"/>
      <c r="F3" s="87" t="s">
        <v>51</v>
      </c>
      <c r="G3" s="87" t="s">
        <v>52</v>
      </c>
      <c r="H3" s="87" t="s">
        <v>53</v>
      </c>
      <c r="I3" s="87" t="s">
        <v>54</v>
      </c>
    </row>
    <row r="4" spans="1:9" s="19" customFormat="1" ht="47.25">
      <c r="A4" s="18"/>
      <c r="B4" s="18" t="s">
        <v>55</v>
      </c>
      <c r="C4" s="18" t="s">
        <v>56</v>
      </c>
      <c r="D4" s="18" t="s">
        <v>57</v>
      </c>
      <c r="E4" s="18" t="s">
        <v>132</v>
      </c>
      <c r="F4" s="18" t="s">
        <v>58</v>
      </c>
      <c r="G4" s="18" t="s">
        <v>58</v>
      </c>
      <c r="H4" s="18" t="s">
        <v>235</v>
      </c>
      <c r="I4" s="18" t="s">
        <v>58</v>
      </c>
    </row>
    <row r="5" spans="1:9">
      <c r="A5" s="88">
        <v>1</v>
      </c>
      <c r="B5" s="57" t="s">
        <v>59</v>
      </c>
      <c r="C5" s="57">
        <v>2400</v>
      </c>
      <c r="D5" s="57">
        <v>2400</v>
      </c>
      <c r="E5" s="57">
        <v>80</v>
      </c>
      <c r="F5" s="57"/>
      <c r="G5" s="57"/>
      <c r="H5" s="57">
        <v>2273</v>
      </c>
      <c r="I5" s="57"/>
    </row>
    <row r="6" spans="1:9">
      <c r="A6" s="88">
        <v>2</v>
      </c>
      <c r="B6" s="57" t="s">
        <v>60</v>
      </c>
      <c r="C6" s="57">
        <v>1138</v>
      </c>
      <c r="D6" s="57">
        <v>330</v>
      </c>
      <c r="E6" s="57">
        <v>11</v>
      </c>
      <c r="F6" s="57"/>
      <c r="G6" s="57"/>
      <c r="H6" s="57">
        <v>95</v>
      </c>
      <c r="I6" s="57"/>
    </row>
    <row r="7" spans="1:9" ht="30">
      <c r="A7" s="88">
        <v>3</v>
      </c>
      <c r="B7" s="57" t="s">
        <v>61</v>
      </c>
      <c r="C7" s="57"/>
      <c r="D7" s="57"/>
      <c r="E7" s="57"/>
      <c r="F7" s="57"/>
      <c r="G7" s="57"/>
      <c r="H7" s="57">
        <v>1237</v>
      </c>
      <c r="I7" s="57"/>
    </row>
    <row r="8" spans="1:9">
      <c r="A8" s="88">
        <v>4</v>
      </c>
      <c r="B8" s="57" t="s">
        <v>62</v>
      </c>
      <c r="C8" s="57"/>
      <c r="D8" s="57"/>
      <c r="E8" s="57"/>
      <c r="F8" s="57"/>
      <c r="G8" s="57"/>
      <c r="H8" s="57">
        <v>979</v>
      </c>
      <c r="I8" s="57"/>
    </row>
    <row r="9" spans="1:9">
      <c r="A9" s="88">
        <v>5</v>
      </c>
      <c r="B9" s="57" t="s">
        <v>63</v>
      </c>
      <c r="C9" s="57"/>
      <c r="D9" s="57"/>
      <c r="E9" s="57"/>
      <c r="F9" s="57"/>
      <c r="G9" s="57"/>
      <c r="H9" s="57">
        <v>8926</v>
      </c>
      <c r="I9" s="57"/>
    </row>
    <row r="10" spans="1:9" ht="60">
      <c r="A10" s="88">
        <v>6</v>
      </c>
      <c r="B10" s="57" t="s">
        <v>64</v>
      </c>
      <c r="C10" s="57"/>
      <c r="D10" s="57"/>
      <c r="E10" s="57"/>
      <c r="F10" s="57"/>
      <c r="G10" s="57"/>
      <c r="H10" s="57"/>
      <c r="I10" s="57"/>
    </row>
    <row r="11" spans="1:9">
      <c r="A11" s="88">
        <v>7</v>
      </c>
      <c r="B11" s="57" t="s">
        <v>65</v>
      </c>
      <c r="C11" s="57"/>
      <c r="D11" s="57"/>
      <c r="E11" s="57"/>
      <c r="F11" s="57"/>
      <c r="G11" s="57"/>
      <c r="H11" s="57"/>
      <c r="I11" s="57"/>
    </row>
    <row r="12" spans="1:9">
      <c r="A12" s="89">
        <v>8</v>
      </c>
      <c r="B12" s="59" t="s">
        <v>30</v>
      </c>
      <c r="C12" s="59"/>
      <c r="D12" s="59"/>
      <c r="E12" s="59"/>
      <c r="F12" s="59"/>
      <c r="G12" s="59"/>
      <c r="H12" s="59">
        <v>13</v>
      </c>
      <c r="I12" s="59"/>
    </row>
    <row r="13" spans="1:9" ht="30">
      <c r="A13" s="88">
        <v>9</v>
      </c>
      <c r="B13" s="57" t="s">
        <v>66</v>
      </c>
      <c r="C13" s="57"/>
      <c r="D13" s="57"/>
      <c r="E13" s="57"/>
      <c r="F13" s="57"/>
      <c r="G13" s="57"/>
      <c r="H13" s="57">
        <v>13</v>
      </c>
      <c r="I13" s="57"/>
    </row>
    <row r="14" spans="1:9">
      <c r="A14" s="88">
        <v>10</v>
      </c>
      <c r="B14" s="92" t="s">
        <v>230</v>
      </c>
      <c r="C14" s="92"/>
      <c r="D14" s="92"/>
      <c r="E14" s="92"/>
      <c r="F14" s="92"/>
      <c r="G14" s="92"/>
      <c r="H14" s="92">
        <v>2697</v>
      </c>
      <c r="I14" s="92"/>
    </row>
    <row r="15" spans="1:9" ht="30">
      <c r="A15" s="88">
        <v>11</v>
      </c>
      <c r="B15" s="92" t="s">
        <v>231</v>
      </c>
      <c r="C15" s="92"/>
      <c r="D15" s="92"/>
      <c r="E15" s="92"/>
      <c r="F15" s="92"/>
      <c r="G15" s="92"/>
      <c r="H15" s="92">
        <v>1541</v>
      </c>
      <c r="I15" s="92"/>
    </row>
    <row r="16" spans="1:9">
      <c r="A16" s="88">
        <v>12</v>
      </c>
      <c r="B16" s="92" t="s">
        <v>232</v>
      </c>
      <c r="C16" s="92"/>
      <c r="D16" s="92"/>
      <c r="E16" s="92"/>
      <c r="F16" s="92"/>
      <c r="G16" s="92"/>
      <c r="H16" s="92">
        <v>11268</v>
      </c>
      <c r="I16" s="92"/>
    </row>
    <row r="17" spans="1:9">
      <c r="A17" s="88">
        <v>13</v>
      </c>
      <c r="B17" s="92" t="s">
        <v>234</v>
      </c>
      <c r="C17" s="92"/>
      <c r="D17" s="92"/>
      <c r="E17" s="92"/>
      <c r="F17" s="92"/>
      <c r="G17" s="92"/>
      <c r="H17" s="92">
        <v>900</v>
      </c>
      <c r="I17" s="92"/>
    </row>
    <row r="18" spans="1:9">
      <c r="A18" s="88">
        <v>14</v>
      </c>
      <c r="B18" s="92" t="s">
        <v>233</v>
      </c>
      <c r="C18" s="92"/>
      <c r="D18" s="92"/>
      <c r="E18" s="92"/>
      <c r="F18" s="92"/>
      <c r="G18" s="92"/>
      <c r="H18" s="92">
        <v>36</v>
      </c>
      <c r="I18" s="92"/>
    </row>
    <row r="19" spans="1:9">
      <c r="A19" s="88">
        <v>15</v>
      </c>
      <c r="B19" s="57" t="s">
        <v>241</v>
      </c>
      <c r="C19" s="57"/>
      <c r="D19" s="57">
        <v>650</v>
      </c>
      <c r="E19" s="57">
        <v>13</v>
      </c>
      <c r="F19" s="57"/>
      <c r="G19" s="57"/>
      <c r="H19" s="57">
        <v>0</v>
      </c>
      <c r="I19" s="57"/>
    </row>
    <row r="20" spans="1:9">
      <c r="A20" s="88"/>
      <c r="B20" s="116" t="s">
        <v>68</v>
      </c>
      <c r="C20" s="117"/>
      <c r="D20" s="117"/>
      <c r="E20" s="117"/>
      <c r="F20" s="117"/>
      <c r="G20" s="117"/>
      <c r="H20" s="117"/>
      <c r="I20" s="117"/>
    </row>
    <row r="21" spans="1:9">
      <c r="A21" s="90"/>
      <c r="B21" s="91" t="s">
        <v>69</v>
      </c>
      <c r="C21" s="90">
        <f>SUM(C5:C19)</f>
        <v>3538</v>
      </c>
      <c r="D21" s="90"/>
      <c r="E21" s="90"/>
      <c r="F21" s="90"/>
      <c r="G21" s="90"/>
      <c r="H21" s="90">
        <f>SUM(H5:H19)</f>
        <v>29978</v>
      </c>
      <c r="I21" s="90"/>
    </row>
    <row r="22" spans="1:9">
      <c r="A22" s="119" t="s">
        <v>242</v>
      </c>
      <c r="B22" s="119"/>
      <c r="C22" s="119"/>
      <c r="D22" s="119"/>
      <c r="E22" s="119"/>
      <c r="F22" s="119"/>
      <c r="G22" s="119"/>
      <c r="H22" s="119"/>
      <c r="I22" s="119"/>
    </row>
    <row r="23" spans="1:9">
      <c r="A23" s="120"/>
      <c r="B23" s="120"/>
      <c r="C23" s="120"/>
      <c r="D23" s="120"/>
      <c r="E23" s="120"/>
      <c r="F23" s="120"/>
      <c r="G23" s="120"/>
      <c r="H23" s="120"/>
      <c r="I23" s="120"/>
    </row>
    <row r="24" spans="1:9">
      <c r="A24" s="118" t="s">
        <v>72</v>
      </c>
      <c r="B24" s="118"/>
      <c r="C24" s="118"/>
      <c r="D24" s="118"/>
      <c r="E24" s="118"/>
      <c r="F24" s="118"/>
      <c r="G24" s="118"/>
      <c r="H24" s="118"/>
      <c r="I24" s="118"/>
    </row>
  </sheetData>
  <mergeCells count="5">
    <mergeCell ref="A1:I1"/>
    <mergeCell ref="F2:I2"/>
    <mergeCell ref="B20:I20"/>
    <mergeCell ref="A24:I24"/>
    <mergeCell ref="A22:I23"/>
  </mergeCells>
  <pageMargins left="0.70866141732283472" right="0.70866141732283472" top="0.74803149606299213" bottom="0.74803149606299213" header="0.31496062992125984" footer="0.31496062992125984"/>
  <pageSetup paperSize="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H74"/>
  <sheetViews>
    <sheetView tabSelected="1" topLeftCell="A4" workbookViewId="0">
      <selection activeCell="B27" sqref="B27"/>
    </sheetView>
  </sheetViews>
  <sheetFormatPr defaultRowHeight="15"/>
  <cols>
    <col min="1" max="1" width="5.140625" style="4" customWidth="1"/>
    <col min="2" max="2" width="29.5703125" style="4" customWidth="1"/>
    <col min="3" max="3" width="9.85546875" style="4" customWidth="1"/>
    <col min="4" max="4" width="12.85546875" style="4" customWidth="1"/>
    <col min="5" max="5" width="13.42578125" style="4" customWidth="1"/>
    <col min="6" max="7" width="9.140625" style="4"/>
    <col min="8" max="8" width="10.5703125" style="4" customWidth="1"/>
    <col min="9" max="16384" width="9.140625" style="4"/>
  </cols>
  <sheetData>
    <row r="1" spans="1:8" ht="18">
      <c r="A1" s="127" t="s">
        <v>82</v>
      </c>
      <c r="B1" s="127"/>
      <c r="C1" s="127"/>
      <c r="D1" s="127"/>
      <c r="E1" s="127"/>
      <c r="F1" s="127"/>
      <c r="G1" s="127"/>
      <c r="H1" s="127"/>
    </row>
    <row r="2" spans="1:8" ht="15.75">
      <c r="A2" s="128" t="s">
        <v>124</v>
      </c>
      <c r="B2" s="128"/>
      <c r="C2" s="128"/>
      <c r="D2" s="128"/>
      <c r="E2" s="128"/>
      <c r="F2" s="128"/>
      <c r="G2" s="128"/>
      <c r="H2" s="128"/>
    </row>
    <row r="3" spans="1:8">
      <c r="A3" s="129" t="s">
        <v>125</v>
      </c>
      <c r="B3" s="129"/>
      <c r="C3" s="129"/>
      <c r="D3" s="129"/>
      <c r="E3" s="129"/>
      <c r="F3" s="129"/>
      <c r="G3" s="129"/>
      <c r="H3" s="129"/>
    </row>
    <row r="4" spans="1:8" ht="27" customHeight="1">
      <c r="A4" s="31" t="s">
        <v>126</v>
      </c>
      <c r="B4" s="32"/>
      <c r="C4" s="33"/>
      <c r="E4" s="33"/>
      <c r="G4" s="34"/>
    </row>
    <row r="5" spans="1:8">
      <c r="A5" s="31" t="s">
        <v>83</v>
      </c>
      <c r="B5" s="31"/>
      <c r="C5" s="33"/>
      <c r="D5" s="33" t="s">
        <v>84</v>
      </c>
      <c r="E5" s="33"/>
      <c r="F5" s="33"/>
      <c r="G5" s="33"/>
      <c r="H5" s="33"/>
    </row>
    <row r="6" spans="1:8">
      <c r="A6" s="121" t="s">
        <v>85</v>
      </c>
      <c r="B6" s="130" t="s">
        <v>86</v>
      </c>
      <c r="C6" s="125" t="s">
        <v>87</v>
      </c>
      <c r="D6" s="132" t="s">
        <v>88</v>
      </c>
      <c r="E6" s="132"/>
      <c r="F6" s="132"/>
      <c r="G6" s="132"/>
      <c r="H6" s="132"/>
    </row>
    <row r="7" spans="1:8" ht="24" customHeight="1">
      <c r="A7" s="122"/>
      <c r="B7" s="131"/>
      <c r="C7" s="125"/>
      <c r="D7" s="35" t="s">
        <v>89</v>
      </c>
      <c r="E7" s="35" t="s">
        <v>90</v>
      </c>
      <c r="F7" s="35" t="s">
        <v>91</v>
      </c>
      <c r="G7" s="35" t="s">
        <v>92</v>
      </c>
      <c r="H7" s="36" t="s">
        <v>93</v>
      </c>
    </row>
    <row r="8" spans="1:8" ht="15.75">
      <c r="A8" s="37">
        <v>1</v>
      </c>
      <c r="B8" s="38" t="s">
        <v>94</v>
      </c>
      <c r="C8" s="39"/>
      <c r="D8" s="74">
        <v>8914344</v>
      </c>
      <c r="E8" s="40"/>
      <c r="F8" s="40"/>
      <c r="G8" s="40"/>
      <c r="H8" s="41"/>
    </row>
    <row r="9" spans="1:8" ht="15.75">
      <c r="A9" s="42">
        <v>2</v>
      </c>
      <c r="B9" s="43" t="s">
        <v>95</v>
      </c>
      <c r="C9" s="44"/>
      <c r="D9" s="75"/>
      <c r="E9" s="83">
        <v>3400000</v>
      </c>
      <c r="F9" s="83"/>
      <c r="G9" s="83"/>
      <c r="H9" s="83"/>
    </row>
    <row r="10" spans="1:8" ht="15.75">
      <c r="A10" s="42">
        <v>3</v>
      </c>
      <c r="B10" s="43" t="s">
        <v>96</v>
      </c>
      <c r="C10" s="44"/>
      <c r="D10" s="75">
        <f>6067+5393</f>
        <v>11460</v>
      </c>
      <c r="E10" s="75">
        <f>6004+5235</f>
        <v>11239</v>
      </c>
      <c r="F10" s="75"/>
      <c r="G10" s="75"/>
      <c r="H10" s="76">
        <f>D9+E10+F10+G10</f>
        <v>11239</v>
      </c>
    </row>
    <row r="11" spans="1:8" ht="15.75">
      <c r="A11" s="42">
        <v>4</v>
      </c>
      <c r="B11" s="43" t="s">
        <v>97</v>
      </c>
      <c r="C11" s="44"/>
      <c r="D11" s="75"/>
      <c r="E11" s="75"/>
      <c r="F11" s="75"/>
      <c r="G11" s="75"/>
      <c r="H11" s="76">
        <f>D10+E11+F11+G11</f>
        <v>11460</v>
      </c>
    </row>
    <row r="12" spans="1:8" ht="15.75">
      <c r="A12" s="42">
        <v>5</v>
      </c>
      <c r="B12" s="43" t="s">
        <v>98</v>
      </c>
      <c r="C12" s="44"/>
      <c r="D12" s="75"/>
      <c r="E12" s="75"/>
      <c r="F12" s="75"/>
      <c r="G12" s="75"/>
      <c r="H12" s="76">
        <f>D11+E12+F12+G12</f>
        <v>0</v>
      </c>
    </row>
    <row r="13" spans="1:8" ht="15.75">
      <c r="A13" s="42">
        <v>6</v>
      </c>
      <c r="B13" s="43" t="s">
        <v>99</v>
      </c>
      <c r="C13" s="44"/>
      <c r="D13" s="75">
        <v>81660</v>
      </c>
      <c r="E13" s="75">
        <v>178620</v>
      </c>
      <c r="F13" s="75"/>
      <c r="G13" s="75"/>
      <c r="H13" s="76">
        <f>D12+E13+F13+G13</f>
        <v>178620</v>
      </c>
    </row>
    <row r="14" spans="1:8" ht="15.75">
      <c r="A14" s="45"/>
      <c r="B14" s="46" t="s">
        <v>73</v>
      </c>
      <c r="C14" s="47"/>
      <c r="D14" s="74">
        <f>SUM(D8:D13)</f>
        <v>9007464</v>
      </c>
      <c r="E14" s="74">
        <f>SUM(E7:E13)</f>
        <v>3589859</v>
      </c>
      <c r="F14" s="74">
        <f>SUM(F7:F13)</f>
        <v>0</v>
      </c>
      <c r="G14" s="74">
        <f>SUM(G7:G13)</f>
        <v>0</v>
      </c>
      <c r="H14" s="77">
        <f>D13+E14+F14+G14</f>
        <v>3671519</v>
      </c>
    </row>
    <row r="15" spans="1:8">
      <c r="A15" s="121" t="s">
        <v>85</v>
      </c>
      <c r="B15" s="123" t="s">
        <v>100</v>
      </c>
      <c r="C15" s="125" t="s">
        <v>127</v>
      </c>
      <c r="D15" s="126" t="s">
        <v>101</v>
      </c>
      <c r="E15" s="126"/>
      <c r="F15" s="126"/>
      <c r="G15" s="126"/>
      <c r="H15" s="126"/>
    </row>
    <row r="16" spans="1:8" ht="35.25" customHeight="1">
      <c r="A16" s="122"/>
      <c r="B16" s="124"/>
      <c r="C16" s="125"/>
      <c r="D16" s="48" t="s">
        <v>89</v>
      </c>
      <c r="E16" s="48" t="s">
        <v>90</v>
      </c>
      <c r="F16" s="48" t="s">
        <v>91</v>
      </c>
      <c r="G16" s="48" t="s">
        <v>92</v>
      </c>
      <c r="H16" s="49" t="s">
        <v>93</v>
      </c>
    </row>
    <row r="17" spans="1:8">
      <c r="A17" s="45"/>
      <c r="B17" s="50" t="s">
        <v>102</v>
      </c>
      <c r="C17" s="51"/>
      <c r="D17" s="48"/>
      <c r="E17" s="48"/>
      <c r="F17" s="48"/>
      <c r="G17" s="48"/>
      <c r="H17" s="52"/>
    </row>
    <row r="18" spans="1:8">
      <c r="A18" s="53"/>
      <c r="B18" s="22" t="s">
        <v>103</v>
      </c>
      <c r="C18" s="44"/>
      <c r="D18" s="44" t="s">
        <v>138</v>
      </c>
      <c r="E18" s="44">
        <v>79754</v>
      </c>
      <c r="F18" s="44"/>
      <c r="G18" s="44"/>
      <c r="H18" s="44"/>
    </row>
    <row r="19" spans="1:8">
      <c r="A19" s="53"/>
      <c r="B19" s="22" t="s">
        <v>104</v>
      </c>
      <c r="C19" s="44"/>
      <c r="D19" s="44">
        <v>141768</v>
      </c>
      <c r="E19" s="44">
        <v>141768</v>
      </c>
      <c r="F19" s="44"/>
      <c r="G19" s="44"/>
      <c r="H19" s="44"/>
    </row>
    <row r="20" spans="1:8">
      <c r="A20" s="53"/>
      <c r="B20" s="22" t="s">
        <v>105</v>
      </c>
      <c r="C20" s="44"/>
      <c r="D20" s="44">
        <v>51794</v>
      </c>
      <c r="E20" s="44">
        <v>155922</v>
      </c>
      <c r="F20" s="44"/>
      <c r="G20" s="44"/>
      <c r="H20" s="44"/>
    </row>
    <row r="21" spans="1:8">
      <c r="A21" s="53"/>
      <c r="B21" s="23" t="s">
        <v>106</v>
      </c>
      <c r="C21" s="44"/>
      <c r="D21" s="44">
        <v>155922</v>
      </c>
      <c r="E21" s="44">
        <v>155922</v>
      </c>
      <c r="F21" s="44"/>
      <c r="G21" s="44"/>
      <c r="H21" s="44"/>
    </row>
    <row r="22" spans="1:8">
      <c r="A22" s="53"/>
      <c r="B22" s="23" t="s">
        <v>107</v>
      </c>
      <c r="C22" s="44"/>
      <c r="D22" s="44">
        <v>155922</v>
      </c>
      <c r="E22" s="44">
        <v>155922</v>
      </c>
      <c r="F22" s="44"/>
      <c r="G22" s="44"/>
      <c r="H22" s="44"/>
    </row>
    <row r="23" spans="1:8">
      <c r="A23" s="53"/>
      <c r="B23" s="23" t="s">
        <v>108</v>
      </c>
      <c r="C23" s="44"/>
      <c r="D23" s="44">
        <v>144837</v>
      </c>
      <c r="E23" s="44">
        <v>144837</v>
      </c>
      <c r="F23" s="44"/>
      <c r="G23" s="44"/>
      <c r="H23" s="44"/>
    </row>
    <row r="24" spans="1:8">
      <c r="A24" s="53"/>
      <c r="B24" s="23" t="s">
        <v>109</v>
      </c>
      <c r="C24" s="44"/>
      <c r="D24" s="44">
        <v>0</v>
      </c>
      <c r="E24" s="44">
        <v>0</v>
      </c>
      <c r="F24" s="44"/>
      <c r="G24" s="44"/>
      <c r="H24" s="44"/>
    </row>
    <row r="25" spans="1:8">
      <c r="A25" s="53"/>
      <c r="B25" s="23" t="s">
        <v>110</v>
      </c>
      <c r="C25" s="44"/>
      <c r="D25" s="44">
        <v>50922</v>
      </c>
      <c r="E25" s="44">
        <v>50922</v>
      </c>
      <c r="F25" s="44"/>
      <c r="G25" s="44"/>
      <c r="H25" s="44"/>
    </row>
    <row r="26" spans="1:8">
      <c r="A26" s="53"/>
      <c r="B26" s="23" t="s">
        <v>111</v>
      </c>
      <c r="C26" s="44"/>
      <c r="D26" s="44">
        <v>1052022</v>
      </c>
      <c r="E26" s="44">
        <v>1157583</v>
      </c>
      <c r="F26" s="44"/>
      <c r="G26" s="44"/>
      <c r="H26" s="44"/>
    </row>
    <row r="27" spans="1:8" ht="28.5" customHeight="1">
      <c r="A27" s="53"/>
      <c r="B27" s="23" t="s">
        <v>131</v>
      </c>
      <c r="C27" s="44"/>
      <c r="D27" s="44">
        <v>567072</v>
      </c>
      <c r="E27" s="44">
        <v>558972</v>
      </c>
      <c r="F27" s="44"/>
      <c r="G27" s="44"/>
      <c r="H27" s="44"/>
    </row>
    <row r="28" spans="1:8">
      <c r="A28" s="53"/>
      <c r="B28" s="23" t="s">
        <v>112</v>
      </c>
      <c r="C28" s="44"/>
      <c r="D28" s="44">
        <v>1483369</v>
      </c>
      <c r="E28" s="44">
        <v>1505171</v>
      </c>
      <c r="F28" s="44"/>
      <c r="G28" s="44"/>
      <c r="H28" s="44"/>
    </row>
    <row r="29" spans="1:8">
      <c r="A29" s="53"/>
      <c r="B29" s="23" t="s">
        <v>113</v>
      </c>
      <c r="C29" s="44"/>
      <c r="D29" s="44">
        <v>1141230</v>
      </c>
      <c r="E29" s="44">
        <v>1145134</v>
      </c>
      <c r="F29" s="44"/>
      <c r="G29" s="44"/>
      <c r="H29" s="44"/>
    </row>
    <row r="30" spans="1:8">
      <c r="A30" s="53"/>
      <c r="B30" s="23" t="s">
        <v>114</v>
      </c>
      <c r="C30" s="44"/>
      <c r="D30" s="44">
        <f>479052+145790+158097</f>
        <v>782939</v>
      </c>
      <c r="E30" s="44">
        <f>437066+122211+203688</f>
        <v>762965</v>
      </c>
      <c r="F30" s="44"/>
      <c r="G30" s="44"/>
      <c r="H30" s="44"/>
    </row>
    <row r="31" spans="1:8">
      <c r="A31" s="53"/>
      <c r="B31" s="61" t="s">
        <v>115</v>
      </c>
      <c r="C31" s="62"/>
      <c r="D31" s="62">
        <f>SUM(D19:D30)</f>
        <v>5727797</v>
      </c>
      <c r="E31" s="62">
        <f>SUM(E19:E30)</f>
        <v>5935118</v>
      </c>
      <c r="F31" s="62"/>
      <c r="G31" s="62"/>
      <c r="H31" s="62"/>
    </row>
    <row r="32" spans="1:8">
      <c r="A32" s="56"/>
      <c r="B32" s="24" t="s">
        <v>116</v>
      </c>
      <c r="C32" s="44"/>
      <c r="D32" s="44"/>
      <c r="E32" s="44"/>
      <c r="F32" s="44"/>
      <c r="G32" s="44"/>
      <c r="H32" s="44"/>
    </row>
    <row r="33" spans="1:8">
      <c r="A33" s="56"/>
      <c r="B33" s="57" t="s">
        <v>59</v>
      </c>
      <c r="C33" s="44"/>
      <c r="D33" s="44">
        <v>130000</v>
      </c>
      <c r="E33" s="44"/>
      <c r="F33" s="44"/>
      <c r="G33" s="44"/>
      <c r="H33" s="44"/>
    </row>
    <row r="34" spans="1:8">
      <c r="A34" s="56"/>
      <c r="B34" s="57" t="s">
        <v>60</v>
      </c>
      <c r="C34" s="44"/>
      <c r="D34" s="44"/>
      <c r="E34" s="44"/>
      <c r="F34" s="44"/>
      <c r="G34" s="44"/>
      <c r="H34" s="44"/>
    </row>
    <row r="35" spans="1:8">
      <c r="A35" s="56"/>
      <c r="B35" s="57" t="s">
        <v>61</v>
      </c>
      <c r="C35" s="44"/>
      <c r="D35" s="44"/>
      <c r="E35" s="44"/>
      <c r="F35" s="44"/>
      <c r="G35" s="44"/>
      <c r="H35" s="44"/>
    </row>
    <row r="36" spans="1:8">
      <c r="A36" s="56"/>
      <c r="B36" s="57" t="s">
        <v>62</v>
      </c>
      <c r="C36" s="44"/>
      <c r="D36" s="44"/>
      <c r="E36" s="44"/>
      <c r="F36" s="44"/>
      <c r="G36" s="44"/>
      <c r="H36" s="44"/>
    </row>
    <row r="37" spans="1:8">
      <c r="A37" s="56"/>
      <c r="B37" s="57" t="s">
        <v>63</v>
      </c>
      <c r="C37" s="44"/>
      <c r="D37" s="44"/>
      <c r="E37" s="44"/>
      <c r="F37" s="44"/>
      <c r="G37" s="44"/>
      <c r="H37" s="44"/>
    </row>
    <row r="38" spans="1:8" ht="45">
      <c r="A38" s="56"/>
      <c r="B38" s="57" t="s">
        <v>64</v>
      </c>
      <c r="C38" s="44"/>
      <c r="D38" s="21"/>
      <c r="E38" s="21"/>
      <c r="F38" s="21"/>
      <c r="G38" s="21"/>
      <c r="H38" s="21"/>
    </row>
    <row r="39" spans="1:8">
      <c r="A39" s="58"/>
      <c r="B39" s="57" t="s">
        <v>65</v>
      </c>
      <c r="C39" s="44"/>
      <c r="D39" s="44"/>
      <c r="E39" s="44"/>
      <c r="F39" s="44"/>
      <c r="G39" s="44"/>
      <c r="H39" s="44"/>
    </row>
    <row r="40" spans="1:8">
      <c r="A40" s="58"/>
      <c r="B40" s="59" t="s">
        <v>30</v>
      </c>
      <c r="C40" s="44"/>
      <c r="D40" s="44"/>
      <c r="E40" s="44"/>
      <c r="F40" s="44"/>
      <c r="G40" s="44"/>
      <c r="H40" s="44"/>
    </row>
    <row r="41" spans="1:8" ht="30">
      <c r="A41" s="56"/>
      <c r="B41" s="57" t="s">
        <v>66</v>
      </c>
      <c r="C41" s="47"/>
      <c r="D41" s="47"/>
      <c r="E41" s="47"/>
      <c r="F41" s="47"/>
      <c r="G41" s="47"/>
      <c r="H41" s="47"/>
    </row>
    <row r="42" spans="1:8">
      <c r="A42" s="60"/>
      <c r="B42" s="57" t="s">
        <v>67</v>
      </c>
      <c r="C42" s="44"/>
      <c r="D42" s="44"/>
      <c r="E42" s="44"/>
      <c r="F42" s="44"/>
      <c r="G42" s="44"/>
      <c r="H42" s="44"/>
    </row>
    <row r="43" spans="1:8">
      <c r="A43" s="27"/>
      <c r="B43" s="61" t="s">
        <v>115</v>
      </c>
      <c r="C43" s="62"/>
      <c r="D43" s="62">
        <f>SUM(D33:D42)</f>
        <v>130000</v>
      </c>
      <c r="E43" s="62">
        <f>SUM(E33:E42)</f>
        <v>0</v>
      </c>
      <c r="F43" s="62"/>
      <c r="G43" s="62"/>
      <c r="H43" s="62"/>
    </row>
    <row r="44" spans="1:8">
      <c r="A44" s="27"/>
      <c r="B44" s="26" t="s">
        <v>117</v>
      </c>
      <c r="C44" s="47"/>
      <c r="D44" s="47"/>
      <c r="E44" s="47"/>
      <c r="F44" s="47"/>
      <c r="G44" s="47"/>
      <c r="H44" s="47"/>
    </row>
    <row r="45" spans="1:8" ht="27">
      <c r="A45" s="27"/>
      <c r="B45" s="26" t="s">
        <v>118</v>
      </c>
      <c r="C45" s="44"/>
      <c r="D45" s="44"/>
      <c r="E45" s="44"/>
      <c r="F45" s="44"/>
      <c r="G45" s="44"/>
      <c r="H45" s="44"/>
    </row>
    <row r="46" spans="1:8" ht="38.25">
      <c r="A46" s="27"/>
      <c r="B46" s="23" t="s">
        <v>119</v>
      </c>
      <c r="C46" s="44"/>
      <c r="D46" s="44"/>
      <c r="E46" s="44"/>
      <c r="F46" s="44"/>
      <c r="G46" s="44"/>
      <c r="H46" s="44"/>
    </row>
    <row r="47" spans="1:8" ht="76.5">
      <c r="A47" s="27"/>
      <c r="B47" s="23" t="s">
        <v>128</v>
      </c>
      <c r="C47" s="44"/>
      <c r="D47" s="44"/>
      <c r="E47" s="44"/>
      <c r="F47" s="44"/>
      <c r="G47" s="44"/>
      <c r="H47" s="44"/>
    </row>
    <row r="48" spans="1:8">
      <c r="A48" s="25"/>
      <c r="B48" s="23" t="s">
        <v>120</v>
      </c>
      <c r="C48" s="44"/>
      <c r="D48" s="44"/>
      <c r="E48" s="44"/>
      <c r="F48" s="44"/>
      <c r="G48" s="44"/>
      <c r="H48" s="44"/>
    </row>
    <row r="49" spans="1:8">
      <c r="A49" s="27"/>
      <c r="B49" s="63" t="s">
        <v>115</v>
      </c>
      <c r="C49" s="64"/>
      <c r="D49" s="64">
        <f>SUM(D46:D48)</f>
        <v>0</v>
      </c>
      <c r="E49" s="64">
        <f>SUM(E46:E48)</f>
        <v>0</v>
      </c>
      <c r="F49" s="64"/>
      <c r="G49" s="64"/>
      <c r="H49" s="64">
        <f>SUM(D49:G49)</f>
        <v>0</v>
      </c>
    </row>
    <row r="50" spans="1:8" ht="27">
      <c r="A50" s="27"/>
      <c r="B50" s="24" t="s">
        <v>121</v>
      </c>
      <c r="C50" s="44"/>
      <c r="D50" s="44"/>
      <c r="E50" s="44"/>
      <c r="F50" s="44"/>
      <c r="G50" s="44"/>
      <c r="H50" s="44"/>
    </row>
    <row r="51" spans="1:8" ht="89.25">
      <c r="A51" s="27"/>
      <c r="B51" s="20" t="s">
        <v>80</v>
      </c>
      <c r="C51" s="44"/>
      <c r="D51" s="44">
        <f t="shared" ref="D51:E53" si="0">SUM(D49)</f>
        <v>0</v>
      </c>
      <c r="E51" s="44"/>
      <c r="F51" s="44"/>
      <c r="G51" s="44"/>
      <c r="H51" s="44"/>
    </row>
    <row r="52" spans="1:8" ht="51">
      <c r="A52" s="27"/>
      <c r="B52" s="20" t="s">
        <v>81</v>
      </c>
      <c r="C52" s="44"/>
      <c r="D52" s="44">
        <f t="shared" si="0"/>
        <v>0</v>
      </c>
      <c r="E52" s="44"/>
      <c r="F52" s="44"/>
      <c r="G52" s="44"/>
      <c r="H52" s="44"/>
    </row>
    <row r="53" spans="1:8">
      <c r="A53" s="27"/>
      <c r="B53" s="63" t="s">
        <v>115</v>
      </c>
      <c r="C53" s="62"/>
      <c r="D53" s="62">
        <f t="shared" si="0"/>
        <v>0</v>
      </c>
      <c r="E53" s="62">
        <f t="shared" si="0"/>
        <v>0</v>
      </c>
      <c r="F53" s="62"/>
      <c r="G53" s="62"/>
      <c r="H53" s="62"/>
    </row>
    <row r="54" spans="1:8">
      <c r="A54" s="53"/>
      <c r="B54" s="24" t="s">
        <v>129</v>
      </c>
      <c r="C54" s="47"/>
      <c r="D54" s="47"/>
      <c r="E54" s="47"/>
      <c r="F54" s="47"/>
      <c r="G54" s="47"/>
      <c r="H54" s="47"/>
    </row>
    <row r="55" spans="1:8">
      <c r="A55" s="28"/>
      <c r="B55" s="20" t="s">
        <v>74</v>
      </c>
      <c r="C55" s="56"/>
      <c r="D55" s="56"/>
      <c r="E55" s="56"/>
      <c r="F55" s="56"/>
      <c r="G55" s="56"/>
      <c r="H55" s="65"/>
    </row>
    <row r="56" spans="1:8" ht="63.75">
      <c r="A56" s="28"/>
      <c r="B56" s="20" t="s">
        <v>75</v>
      </c>
      <c r="C56" s="56"/>
      <c r="D56" s="78">
        <v>180000</v>
      </c>
      <c r="E56" s="80">
        <v>107294</v>
      </c>
      <c r="F56" s="58"/>
      <c r="G56" s="56"/>
      <c r="H56" s="66"/>
    </row>
    <row r="57" spans="1:8" ht="63.75">
      <c r="A57" s="28"/>
      <c r="B57" s="20" t="s">
        <v>76</v>
      </c>
      <c r="C57" s="56"/>
      <c r="D57" s="56"/>
      <c r="E57" s="56"/>
      <c r="F57" s="56"/>
      <c r="G57" s="56"/>
      <c r="H57" s="21"/>
    </row>
    <row r="58" spans="1:8" ht="25.5">
      <c r="A58" s="54"/>
      <c r="B58" s="20" t="s">
        <v>77</v>
      </c>
      <c r="C58" s="67"/>
      <c r="D58" s="67"/>
      <c r="E58" s="56"/>
      <c r="F58" s="56"/>
      <c r="G58" s="67"/>
      <c r="H58" s="67"/>
    </row>
    <row r="59" spans="1:8" ht="38.25">
      <c r="B59" s="20" t="s">
        <v>78</v>
      </c>
      <c r="C59" s="21"/>
      <c r="D59" s="79">
        <v>37290</v>
      </c>
      <c r="E59" s="79">
        <v>170712</v>
      </c>
      <c r="F59" s="21"/>
      <c r="G59" s="21"/>
      <c r="H59" s="21"/>
    </row>
    <row r="60" spans="1:8" ht="25.5">
      <c r="B60" s="20" t="s">
        <v>79</v>
      </c>
      <c r="C60" s="21"/>
      <c r="D60" s="21"/>
      <c r="E60" s="21"/>
      <c r="F60" s="68"/>
      <c r="G60" s="21"/>
      <c r="H60" s="21"/>
    </row>
    <row r="61" spans="1:8">
      <c r="B61" s="61" t="s">
        <v>122</v>
      </c>
      <c r="C61" s="70"/>
      <c r="D61" s="81">
        <f>SUM(D56:D60)</f>
        <v>217290</v>
      </c>
      <c r="E61" s="81">
        <f>SUM(E56:E60)</f>
        <v>278006</v>
      </c>
      <c r="F61" s="70"/>
      <c r="G61" s="70"/>
      <c r="H61" s="70"/>
    </row>
    <row r="62" spans="1:8">
      <c r="B62" s="24" t="s">
        <v>130</v>
      </c>
      <c r="C62" s="21"/>
      <c r="D62" s="21"/>
      <c r="E62" s="21"/>
      <c r="F62" s="21"/>
      <c r="G62" s="21"/>
      <c r="H62" s="21"/>
    </row>
    <row r="63" spans="1:8">
      <c r="B63" s="23"/>
      <c r="C63" s="21"/>
      <c r="D63" s="21"/>
      <c r="E63" s="21"/>
      <c r="F63" s="21"/>
      <c r="G63" s="21"/>
      <c r="H63" s="21"/>
    </row>
    <row r="64" spans="1:8">
      <c r="B64" s="23"/>
      <c r="C64" s="21"/>
      <c r="D64" s="21"/>
      <c r="E64" s="21"/>
      <c r="F64" s="21"/>
      <c r="G64" s="21"/>
      <c r="H64" s="21"/>
    </row>
    <row r="65" spans="2:8">
      <c r="B65" s="23"/>
      <c r="C65" s="21"/>
      <c r="D65" s="21"/>
      <c r="E65" s="21"/>
      <c r="F65" s="21"/>
      <c r="G65" s="21"/>
      <c r="H65" s="21"/>
    </row>
    <row r="66" spans="2:8">
      <c r="B66" s="23"/>
      <c r="C66" s="21"/>
      <c r="D66" s="21"/>
      <c r="E66" s="21"/>
      <c r="F66" s="21"/>
      <c r="G66" s="21"/>
      <c r="H66" s="21"/>
    </row>
    <row r="67" spans="2:8">
      <c r="B67" s="63" t="s">
        <v>115</v>
      </c>
      <c r="C67" s="70"/>
      <c r="D67" s="82">
        <f>D31+D43+D49+D53+D61</f>
        <v>6075087</v>
      </c>
      <c r="E67" s="82">
        <f>E31+E43+E49+E53+E61</f>
        <v>6213124</v>
      </c>
      <c r="F67" s="70"/>
      <c r="G67" s="70"/>
      <c r="H67" s="70"/>
    </row>
    <row r="68" spans="2:8">
      <c r="B68" s="69" t="s">
        <v>123</v>
      </c>
      <c r="C68" s="70"/>
      <c r="D68" s="70"/>
      <c r="E68" s="70"/>
      <c r="F68" s="70"/>
      <c r="G68" s="70"/>
      <c r="H68" s="70"/>
    </row>
    <row r="69" spans="2:8">
      <c r="B69" s="28"/>
    </row>
    <row r="70" spans="2:8">
      <c r="B70" s="29"/>
    </row>
    <row r="71" spans="2:8">
      <c r="B71" s="28"/>
    </row>
    <row r="72" spans="2:8">
      <c r="B72" s="55"/>
    </row>
    <row r="73" spans="2:8">
      <c r="B73" s="30"/>
    </row>
    <row r="74" spans="2:8">
      <c r="B74" s="30"/>
    </row>
  </sheetData>
  <mergeCells count="11">
    <mergeCell ref="A15:A16"/>
    <mergeCell ref="B15:B16"/>
    <mergeCell ref="C15:C16"/>
    <mergeCell ref="D15:H15"/>
    <mergeCell ref="A1:H1"/>
    <mergeCell ref="A2:H2"/>
    <mergeCell ref="A3:H3"/>
    <mergeCell ref="A6:A7"/>
    <mergeCell ref="B6:B7"/>
    <mergeCell ref="C6:C7"/>
    <mergeCell ref="D6:H6"/>
  </mergeCells>
  <pageMargins left="0.16" right="0.26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Baseline Information</vt:lpstr>
      <vt:lpstr>State Surveillance unit HR</vt:lpstr>
      <vt:lpstr>DSU - HR</vt:lpstr>
      <vt:lpstr>DPHL details</vt:lpstr>
      <vt:lpstr>State Referral Lab</vt:lpstr>
      <vt:lpstr>Training</vt:lpstr>
      <vt:lpstr>Financial Monitoring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Jyoti</dc:creator>
  <cp:lastModifiedBy>IDSP FC</cp:lastModifiedBy>
  <cp:lastPrinted>2020-12-11T10:56:16Z</cp:lastPrinted>
  <dcterms:created xsi:type="dcterms:W3CDTF">2020-11-09T11:14:30Z</dcterms:created>
  <dcterms:modified xsi:type="dcterms:W3CDTF">2020-12-12T07:02:57Z</dcterms:modified>
</cp:coreProperties>
</file>